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Eventos" sheetId="2" state="visible" r:id="rId2"/>
    <sheet xmlns:r="http://schemas.openxmlformats.org/officeDocument/2006/relationships" name="Roteiro" sheetId="3" state="visible" r:id="rId3"/>
    <sheet xmlns:r="http://schemas.openxmlformats.org/officeDocument/2006/relationships" name="Parâmetros" sheetId="4" state="visible" r:id="rId4"/>
  </sheets>
  <definedNames>
    <definedName name="_xlnm._FilterDatabase" localSheetId="1" hidden="1">'Eventos'!$A$4:$L$104</definedName>
    <definedName name="_xlnm._FilterDatabase" localSheetId="2" hidden="1">'Roteiro'!$A$4:$P$104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[$R$-416] #,##0.00"/>
    <numFmt numFmtId="165" formatCode="0.0%"/>
    <numFmt numFmtId="166" formatCode="0.0 &quot;h&quot;"/>
    <numFmt numFmtId="167" formatCode="dd/mm/yyyy"/>
    <numFmt numFmtId="168" formatCode="hh:mm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E485A"/>
      <sz val="10"/>
    </font>
    <font>
      <name val="Calibri"/>
      <b val="1"/>
      <color rgb="00FFFFFF"/>
      <sz val="11"/>
    </font>
    <font>
      <name val="Calibri"/>
      <color rgb="00332B31"/>
      <sz val="10"/>
    </font>
    <font>
      <name val="Calibri"/>
      <b val="1"/>
      <color rgb="00332B31"/>
      <sz val="10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FF7F5"/>
      </patternFill>
    </fill>
    <fill>
      <patternFill patternType="solid">
        <fgColor rgb="00FFFFFF"/>
      </patternFill>
    </fill>
    <fill>
      <patternFill patternType="solid">
        <fgColor rgb="00F6DFE2"/>
      </patternFill>
    </fill>
  </fills>
  <borders count="2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center" vertical="center"/>
    </xf>
    <xf numFmtId="168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 wrapText="1"/>
    </xf>
    <xf numFmtId="167" fontId="4" fillId="6" borderId="1" applyAlignment="1" pivotButton="0" quotePrefix="0" xfId="0">
      <alignment horizontal="center" vertical="center"/>
    </xf>
    <xf numFmtId="168" fontId="4" fillId="6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94762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351432"/>
    <outlinePr summaryBelow="1" summaryRight="1"/>
    <pageSetUpPr/>
  </sheetPr>
  <dimension ref="A1:H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18" customWidth="1" min="2" max="2"/>
    <col width="3" customWidth="1" min="3" max="3"/>
    <col width="23" customWidth="1" min="4" max="4"/>
    <col width="14" customWidth="1" min="5" max="5"/>
    <col width="3" customWidth="1" min="6" max="6"/>
    <col width="23" customWidth="1" min="7" max="7"/>
    <col width="14" customWidth="1" min="8" max="8"/>
  </cols>
  <sheetData>
    <row r="1" ht="28" customHeight="1">
      <c r="A1" s="1" t="inlineStr">
        <is>
          <t>Roteiro de maquiagem para eventos</t>
        </is>
      </c>
    </row>
    <row r="2" ht="24" customHeight="1">
      <c r="A2" s="2" t="inlineStr">
        <is>
          <t>Indicadores calculados a partir das entradas das abas Eventos e Roteiro.</t>
        </is>
      </c>
    </row>
    <row r="3"/>
    <row r="4">
      <c r="A4" s="3" t="inlineStr">
        <is>
          <t>Indicador</t>
        </is>
      </c>
      <c r="B4" s="3" t="inlineStr">
        <is>
          <t>Valor</t>
        </is>
      </c>
      <c r="D4" s="3" t="inlineStr">
        <is>
          <t>Status dos eventos</t>
        </is>
      </c>
      <c r="E4" s="3" t="inlineStr">
        <is>
          <t>Quantidade</t>
        </is>
      </c>
      <c r="G4" s="3" t="inlineStr">
        <is>
          <t>Status das etapas</t>
        </is>
      </c>
      <c r="H4" s="3" t="inlineStr">
        <is>
          <t>Quantidade</t>
        </is>
      </c>
    </row>
    <row r="5" ht="23" customHeight="1">
      <c r="A5" s="4" t="inlineStr">
        <is>
          <t>Eventos cadastrados</t>
        </is>
      </c>
      <c r="B5" s="5">
        <f>COUNTIF(Eventos!$A$5:$A$104,"&lt;&gt;")</f>
        <v/>
      </c>
      <c r="D5" s="4">
        <f>'Parâmetros'!D4</f>
        <v/>
      </c>
      <c r="E5" s="6">
        <f>IF(D5="","",COUNTIF(Eventos!$G$5:$G$104,D5))</f>
        <v/>
      </c>
      <c r="G5" s="4">
        <f>'Parâmetros'!H4</f>
        <v/>
      </c>
      <c r="H5" s="6">
        <f>IF(G5="","",COUNTIF(Roteiro!$K$5:$K$104,G5))</f>
        <v/>
      </c>
    </row>
    <row r="6" ht="23" customHeight="1">
      <c r="A6" s="7" t="inlineStr">
        <is>
          <t>Eventos nos próximos 30 dias</t>
        </is>
      </c>
      <c r="B6" s="8">
        <f>COUNTIFS(Eventos!$B$5:$B$104,"&gt;="&amp;TODAY(),Eventos!$B$5:$B$104,"&lt;="&amp;TODAY()+30,Eventos!$G$5:$G$104,"&lt;&gt;Cancelado")</f>
        <v/>
      </c>
      <c r="D6" s="7">
        <f>'Parâmetros'!D5</f>
        <v/>
      </c>
      <c r="E6" s="9">
        <f>IF(D6="","",COUNTIF(Eventos!$G$5:$G$104,D6))</f>
        <v/>
      </c>
      <c r="G6" s="7">
        <f>'Parâmetros'!H5</f>
        <v/>
      </c>
      <c r="H6" s="9">
        <f>IF(G6="","",COUNTIF(Roteiro!$K$5:$K$104,G6))</f>
        <v/>
      </c>
    </row>
    <row r="7" ht="23" customHeight="1">
      <c r="A7" s="4" t="inlineStr">
        <is>
          <t>Participantes planejados</t>
        </is>
      </c>
      <c r="B7" s="5">
        <f>SUM(Eventos!$E$5:$E$104)</f>
        <v/>
      </c>
      <c r="D7" s="4">
        <f>'Parâmetros'!D6</f>
        <v/>
      </c>
      <c r="E7" s="6">
        <f>IF(D7="","",COUNTIF(Eventos!$G$5:$G$104,D7))</f>
        <v/>
      </c>
      <c r="G7" s="4">
        <f>'Parâmetros'!H6</f>
        <v/>
      </c>
      <c r="H7" s="6">
        <f>IF(G7="","",COUNTIF(Roteiro!$K$5:$K$104,G7))</f>
        <v/>
      </c>
    </row>
    <row r="8" ht="23" customHeight="1">
      <c r="A8" s="7" t="inlineStr">
        <is>
          <t>Orçamento previsto dos eventos</t>
        </is>
      </c>
      <c r="B8" s="10">
        <f>SUM(Eventos!$I$5:$I$104)</f>
        <v/>
      </c>
      <c r="D8" s="7">
        <f>'Parâmetros'!D7</f>
        <v/>
      </c>
      <c r="E8" s="9">
        <f>IF(D8="","",COUNTIF(Eventos!$G$5:$G$104,D8))</f>
        <v/>
      </c>
      <c r="G8" s="7">
        <f>'Parâmetros'!H7</f>
        <v/>
      </c>
      <c r="H8" s="9">
        <f>IF(G8="","",COUNTIF(Roteiro!$K$5:$K$104,G8))</f>
        <v/>
      </c>
    </row>
    <row r="9" ht="23" customHeight="1">
      <c r="A9" s="4" t="inlineStr">
        <is>
          <t>Custo previsto das etapas</t>
        </is>
      </c>
      <c r="B9" s="11">
        <f>SUM(Roteiro!$M$5:$M$104)</f>
        <v/>
      </c>
      <c r="G9" s="4">
        <f>'Parâmetros'!H8</f>
        <v/>
      </c>
      <c r="H9" s="6">
        <f>IF(G9="","",COUNTIF(Roteiro!$K$5:$K$104,G9))</f>
        <v/>
      </c>
    </row>
    <row r="10" ht="23" customHeight="1">
      <c r="A10" s="7" t="inlineStr">
        <is>
          <t>Etapas para conferência</t>
        </is>
      </c>
      <c r="B10" s="8">
        <f>COUNTIF(Roteiro!$P$5:$P$104,"Conferir*")</f>
        <v/>
      </c>
    </row>
    <row r="11" ht="23" customHeight="1">
      <c r="A11" s="4" t="inlineStr">
        <is>
          <t>Taxa de conclusão das etapas</t>
        </is>
      </c>
      <c r="B11" s="12">
        <f>IFERROR(COUNTIF(Roteiro!$K$5:$K$104,"Concluído")/COUNTIF(Roteiro!$A$5:$A$104,"&lt;&gt;"),0)</f>
        <v/>
      </c>
    </row>
    <row r="12" ht="23" customHeight="1">
      <c r="A12" s="7" t="inlineStr">
        <is>
          <t>Saldo estimado dos eventos</t>
        </is>
      </c>
      <c r="B12" s="10">
        <f>SUM(Eventos!$K$5:$K$104)</f>
        <v/>
      </c>
    </row>
    <row r="13" ht="23" customHeight="1">
      <c r="A13" s="4" t="inlineStr">
        <is>
          <t>Carga prevista das etapas</t>
        </is>
      </c>
      <c r="B13" s="13">
        <f>IFERROR(SUM(Roteiro!$G$5:$G$104)/60,0)</f>
        <v/>
      </c>
    </row>
  </sheetData>
  <mergeCells count="1">
    <mergeCell ref="A1:H1"/>
  </mergeCells>
  <conditionalFormatting sqref="B10">
    <cfRule type="expression" priority="1" dxfId="0">
      <formula>$B$10&gt;0</formula>
    </cfRule>
  </conditionalFormatting>
  <conditionalFormatting sqref="B11">
    <cfRule type="expression" priority="2" dxfId="1">
      <formula>$B$11&gt;=0.8</formula>
    </cfRule>
  </conditionalFormatting>
  <conditionalFormatting sqref="B12">
    <cfRule type="expression" priority="3" dxfId="0">
      <formula>$B$12&lt;0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B63D5C"/>
    <outlinePr summaryBelow="1" summaryRight="1"/>
    <pageSetUpPr/>
  </sheetPr>
  <dimension ref="A1:N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30" customWidth="1" min="3" max="3"/>
    <col width="25" customWidth="1" min="4" max="4"/>
    <col width="14" customWidth="1" min="5" max="5"/>
    <col width="10" customWidth="1" min="6" max="6"/>
    <col width="16" customWidth="1" min="7" max="7"/>
    <col width="22" customWidth="1" min="8" max="8"/>
    <col width="18" customWidth="1" min="9" max="9"/>
    <col width="17" customWidth="1" min="10" max="10"/>
    <col width="17" customWidth="1" min="11" max="11"/>
    <col width="24" customWidth="1" min="12" max="12"/>
    <col hidden="1" width="13" customWidth="1" min="14" max="14"/>
  </cols>
  <sheetData>
    <row r="1" ht="28" customHeight="1">
      <c r="A1" s="1" t="inlineStr">
        <is>
          <t>Eventos</t>
        </is>
      </c>
    </row>
    <row r="2" ht="24" customHeight="1">
      <c r="A2" s="2" t="inlineStr">
        <is>
          <t>Cadastre os eventos fictícios, seus locais, participantes, valores e estado de preparação.</t>
        </is>
      </c>
      <c r="N2">
        <f>'Parâmetros'!$B$4</f>
        <v/>
      </c>
    </row>
    <row r="3">
      <c r="N3">
        <f>'Parâmetros'!$B$5</f>
        <v/>
      </c>
    </row>
    <row r="4" ht="32" customHeight="1">
      <c r="A4" s="3" t="inlineStr">
        <is>
          <t>ID do evento</t>
        </is>
      </c>
      <c r="B4" s="3" t="inlineStr">
        <is>
          <t>Data</t>
        </is>
      </c>
      <c r="C4" s="3" t="inlineStr">
        <is>
          <t>Evento</t>
        </is>
      </c>
      <c r="D4" s="3" t="inlineStr">
        <is>
          <t>Local</t>
        </is>
      </c>
      <c r="E4" s="3" t="inlineStr">
        <is>
          <t>Participantes</t>
        </is>
      </c>
      <c r="F4" s="3" t="inlineStr">
        <is>
          <t>Início</t>
        </is>
      </c>
      <c r="G4" s="3" t="inlineStr">
        <is>
          <t>Status</t>
        </is>
      </c>
      <c r="H4" s="3" t="inlineStr">
        <is>
          <t>Equipe de referência</t>
        </is>
      </c>
      <c r="I4" s="3" t="inlineStr">
        <is>
          <t>Orçamento previsto</t>
        </is>
      </c>
      <c r="J4" s="3" t="inlineStr">
        <is>
          <t>Custo estimado</t>
        </is>
      </c>
      <c r="K4" s="3" t="inlineStr">
        <is>
          <t>Saldo estimado</t>
        </is>
      </c>
      <c r="L4" s="3" t="inlineStr">
        <is>
          <t>Conferência</t>
        </is>
      </c>
      <c r="N4">
        <f>'Parâmetros'!$B$7</f>
        <v/>
      </c>
    </row>
    <row r="5" ht="30" customHeight="1">
      <c r="A5" s="14" t="inlineStr">
        <is>
          <t>EV-001</t>
        </is>
      </c>
      <c r="B5" s="29" t="n">
        <v>46279</v>
      </c>
      <c r="C5" s="16" t="inlineStr">
        <is>
          <t>Celebração Cenográfica Aurora — fictícia</t>
        </is>
      </c>
      <c r="D5" s="16" t="inlineStr">
        <is>
          <t>Espaço Cenográfico A</t>
        </is>
      </c>
      <c r="E5" s="17" t="n">
        <v>8</v>
      </c>
      <c r="F5" s="30" t="n">
        <v>0.6666666666666666</v>
      </c>
      <c r="G5" s="14" t="inlineStr">
        <is>
          <t>Confirmado</t>
        </is>
      </c>
      <c r="H5" s="16" t="inlineStr">
        <is>
          <t>Equipe fictícia A</t>
        </is>
      </c>
      <c r="I5" s="19" t="n">
        <v>2400</v>
      </c>
      <c r="J5" s="19" t="n">
        <v>2150</v>
      </c>
      <c r="K5" s="20">
        <f>IF(A5="","",IF(OR(I5="",J5=""),"",IFERROR(I5-J5,"")))</f>
        <v/>
      </c>
      <c r="L5" s="21">
        <f>IF(A5="","",IF(OR(G5="Concluído",G5="Cancelado"),G5,IF(B5="","Conferir data",IF(B5&lt;TODAY(),"Conferir atraso",IF(B5&lt;=TODAY()+'Parâmetros'!$B$6,"Conferir evento próximo","No prazo")))))</f>
        <v/>
      </c>
      <c r="N5">
        <f>'Parâmetros'!$B$9</f>
        <v/>
      </c>
    </row>
    <row r="6" ht="30" customHeight="1">
      <c r="A6" s="14" t="inlineStr">
        <is>
          <t>EV-002</t>
        </is>
      </c>
      <c r="B6" s="29" t="n">
        <v>46288</v>
      </c>
      <c r="C6" s="16" t="inlineStr">
        <is>
          <t>Ensaio Temático Horizonte — fictício</t>
        </is>
      </c>
      <c r="D6" s="16" t="inlineStr">
        <is>
          <t>Estúdio Inventado B</t>
        </is>
      </c>
      <c r="E6" s="17" t="n">
        <v>5</v>
      </c>
      <c r="F6" s="30" t="n">
        <v>0.4375</v>
      </c>
      <c r="G6" s="14" t="inlineStr">
        <is>
          <t>Planejado</t>
        </is>
      </c>
      <c r="H6" s="16" t="inlineStr">
        <is>
          <t>Equipe fictícia B</t>
        </is>
      </c>
      <c r="I6" s="19" t="n">
        <v>1650</v>
      </c>
      <c r="J6" s="19" t="n">
        <v>1490</v>
      </c>
      <c r="K6" s="22">
        <f>IF(A6="","",IF(OR(I6="",J6=""),"",IFERROR(I6-J6,"")))</f>
        <v/>
      </c>
      <c r="L6" s="23">
        <f>IF(A6="","",IF(OR(G6="Concluído",G6="Cancelado"),G6,IF(B6="","Conferir data",IF(B6&lt;TODAY(),"Conferir atraso",IF(B6&lt;=TODAY()+'Parâmetros'!$B$6,"Conferir evento próximo","No prazo")))))</f>
        <v/>
      </c>
    </row>
    <row r="7" ht="30" customHeight="1">
      <c r="A7" s="14" t="inlineStr">
        <is>
          <t>EV-003</t>
        </is>
      </c>
      <c r="B7" s="29" t="n">
        <v>46264</v>
      </c>
      <c r="C7" s="16" t="inlineStr">
        <is>
          <t>Mostra Criativa Íris — fictícia</t>
        </is>
      </c>
      <c r="D7" s="16" t="inlineStr">
        <is>
          <t>Sala Cênica C</t>
        </is>
      </c>
      <c r="E7" s="17" t="n">
        <v>4</v>
      </c>
      <c r="F7" s="30" t="n">
        <v>0.5833333333333334</v>
      </c>
      <c r="G7" s="14" t="inlineStr">
        <is>
          <t>Concluído</t>
        </is>
      </c>
      <c r="H7" s="16" t="inlineStr">
        <is>
          <t>Equipe fictícia A</t>
        </is>
      </c>
      <c r="I7" s="19" t="n">
        <v>1250</v>
      </c>
      <c r="J7" s="19" t="n">
        <v>1180</v>
      </c>
      <c r="K7" s="20">
        <f>IF(A7="","",IF(OR(I7="",J7=""),"",IFERROR(I7-J7,"")))</f>
        <v/>
      </c>
      <c r="L7" s="21">
        <f>IF(A7="","",IF(OR(G7="Concluído",G7="Cancelado"),G7,IF(B7="","Conferir data",IF(B7&lt;TODAY(),"Conferir atraso",IF(B7&lt;=TODAY()+'Parâmetros'!$B$6,"Conferir evento próximo","No prazo")))))</f>
        <v/>
      </c>
    </row>
    <row r="8" ht="30" customHeight="1">
      <c r="A8" s="14" t="inlineStr">
        <is>
          <t>EV-004</t>
        </is>
      </c>
      <c r="B8" s="29" t="n">
        <v>46304</v>
      </c>
      <c r="C8" s="16" t="inlineStr">
        <is>
          <t>Baile Conceitual Brisa — fictício</t>
        </is>
      </c>
      <c r="D8" s="16" t="inlineStr">
        <is>
          <t>Pavilhão Imaginário D</t>
        </is>
      </c>
      <c r="E8" s="17" t="n">
        <v>12</v>
      </c>
      <c r="F8" s="30" t="n">
        <v>0.75</v>
      </c>
      <c r="G8" s="14" t="inlineStr">
        <is>
          <t>Confirmado</t>
        </is>
      </c>
      <c r="H8" s="16" t="inlineStr">
        <is>
          <t>Equipe fictícia C</t>
        </is>
      </c>
      <c r="I8" s="19" t="n">
        <v>3900</v>
      </c>
      <c r="J8" s="19" t="n">
        <v>4050</v>
      </c>
      <c r="K8" s="22">
        <f>IF(A8="","",IF(OR(I8="",J8=""),"",IFERROR(I8-J8,"")))</f>
        <v/>
      </c>
      <c r="L8" s="23">
        <f>IF(A8="","",IF(OR(G8="Concluído",G8="Cancelado"),G8,IF(B8="","Conferir data",IF(B8&lt;TODAY(),"Conferir atraso",IF(B8&lt;=TODAY()+'Parâmetros'!$B$6,"Conferir evento próximo","No prazo")))))</f>
        <v/>
      </c>
    </row>
    <row r="9" ht="30" customHeight="1">
      <c r="A9" s="14" t="inlineStr">
        <is>
          <t>EV-005</t>
        </is>
      </c>
      <c r="B9" s="29" t="n">
        <v>46319</v>
      </c>
      <c r="C9" s="16" t="inlineStr">
        <is>
          <t>Editorial Fantasia Coral — fictício</t>
        </is>
      </c>
      <c r="D9" s="16" t="inlineStr">
        <is>
          <t>Ateliê Cenográfico E</t>
        </is>
      </c>
      <c r="E9" s="17" t="n">
        <v>6</v>
      </c>
      <c r="F9" s="30" t="n">
        <v>0.375</v>
      </c>
      <c r="G9" s="14" t="inlineStr">
        <is>
          <t>Planejado</t>
        </is>
      </c>
      <c r="H9" s="16" t="inlineStr">
        <is>
          <t>Equipe fictícia B</t>
        </is>
      </c>
      <c r="I9" s="19" t="n">
        <v>2100</v>
      </c>
      <c r="J9" s="19" t="n">
        <v>1960</v>
      </c>
      <c r="K9" s="20">
        <f>IF(A9="","",IF(OR(I9="",J9=""),"",IFERROR(I9-J9,"")))</f>
        <v/>
      </c>
      <c r="L9" s="21">
        <f>IF(A9="","",IF(OR(G9="Concluído",G9="Cancelado"),G9,IF(B9="","Conferir data",IF(B9&lt;TODAY(),"Conferir atraso",IF(B9&lt;=TODAY()+'Parâmetros'!$B$6,"Conferir evento próximo","No prazo")))))</f>
        <v/>
      </c>
    </row>
    <row r="10" ht="30" customHeight="1">
      <c r="A10" s="14" t="inlineStr">
        <is>
          <t>EV-006</t>
        </is>
      </c>
      <c r="B10" s="29" t="n">
        <v>46275</v>
      </c>
      <c r="C10" s="16" t="inlineStr">
        <is>
          <t>Apresentação Cênica Lume — fictícia</t>
        </is>
      </c>
      <c r="D10" s="16" t="inlineStr">
        <is>
          <t>Camarim Experimental F</t>
        </is>
      </c>
      <c r="E10" s="17" t="n">
        <v>3</v>
      </c>
      <c r="F10" s="30" t="n">
        <v>0.7291666666666666</v>
      </c>
      <c r="G10" s="14" t="inlineStr">
        <is>
          <t>Confirmado</t>
        </is>
      </c>
      <c r="H10" s="16" t="inlineStr">
        <is>
          <t>Equipe fictícia A</t>
        </is>
      </c>
      <c r="I10" s="19" t="n">
        <v>980</v>
      </c>
      <c r="J10" s="19" t="n">
        <v>920</v>
      </c>
      <c r="K10" s="22">
        <f>IF(A10="","",IF(OR(I10="",J10=""),"",IFERROR(I10-J10,"")))</f>
        <v/>
      </c>
      <c r="L10" s="23">
        <f>IF(A10="","",IF(OR(G10="Concluído",G10="Cancelado"),G10,IF(B10="","Conferir data",IF(B10&lt;TODAY(),"Conferir atraso",IF(B10&lt;=TODAY()+'Parâmetros'!$B$6,"Conferir evento próximo","No prazo")))))</f>
        <v/>
      </c>
      <c r="N10">
        <f>IFERROR(INDEX('Parâmetros'!$D$4:$D$7,ROW()-9),"")</f>
        <v/>
      </c>
    </row>
    <row r="11" ht="30" customHeight="1">
      <c r="A11" s="14" t="inlineStr">
        <is>
          <t>EV-007</t>
        </is>
      </c>
      <c r="B11" s="29" t="n">
        <v>46272</v>
      </c>
      <c r="C11" s="16" t="inlineStr">
        <is>
          <t>Sessão Artística Nuvem — fictícia</t>
        </is>
      </c>
      <c r="D11" s="16" t="inlineStr">
        <is>
          <t>Estúdio Inventado G</t>
        </is>
      </c>
      <c r="E11" s="17" t="n">
        <v>7</v>
      </c>
      <c r="F11" s="30" t="n">
        <v>0.4583333333333333</v>
      </c>
      <c r="G11" s="14" t="inlineStr">
        <is>
          <t>Cancelado</t>
        </is>
      </c>
      <c r="H11" s="16" t="inlineStr">
        <is>
          <t>Equipe fictícia C</t>
        </is>
      </c>
      <c r="I11" s="19" t="n">
        <v>1750</v>
      </c>
      <c r="J11" s="19" t="n">
        <v>300</v>
      </c>
      <c r="K11" s="20">
        <f>IF(A11="","",IF(OR(I11="",J11=""),"",IFERROR(I11-J11,"")))</f>
        <v/>
      </c>
      <c r="L11" s="21">
        <f>IF(A11="","",IF(OR(G11="Concluído",G11="Cancelado"),G11,IF(B11="","Conferir data",IF(B11&lt;TODAY(),"Conferir atraso",IF(B11&lt;=TODAY()+'Parâmetros'!$B$6,"Conferir evento próximo","No prazo")))))</f>
        <v/>
      </c>
      <c r="N11">
        <f>IFERROR(INDEX('Parâmetros'!$D$4:$D$7,ROW()-9),"")</f>
        <v/>
      </c>
    </row>
    <row r="12" ht="30" customHeight="1">
      <c r="A12" s="14" t="inlineStr">
        <is>
          <t>EV-008</t>
        </is>
      </c>
      <c r="B12" s="29" t="n">
        <v>46349</v>
      </c>
      <c r="C12" s="16" t="inlineStr">
        <is>
          <t>Festival Cenográfico Prisma — fictício</t>
        </is>
      </c>
      <c r="D12" s="16" t="inlineStr">
        <is>
          <t>Galeria Imaginária H</t>
        </is>
      </c>
      <c r="E12" s="17" t="n">
        <v>15</v>
      </c>
      <c r="F12" s="30" t="n">
        <v>0.5416666666666666</v>
      </c>
      <c r="G12" s="14" t="inlineStr">
        <is>
          <t>Planejado</t>
        </is>
      </c>
      <c r="H12" s="16" t="inlineStr">
        <is>
          <t>Equipe fictícia B</t>
        </is>
      </c>
      <c r="I12" s="19" t="n">
        <v>4600</v>
      </c>
      <c r="J12" s="19" t="n">
        <v>4300</v>
      </c>
      <c r="K12" s="22">
        <f>IF(A12="","",IF(OR(I12="",J12=""),"",IFERROR(I12-J12,"")))</f>
        <v/>
      </c>
      <c r="L12" s="23">
        <f>IF(A12="","",IF(OR(G12="Concluído",G12="Cancelado"),G12,IF(B12="","Conferir data",IF(B12&lt;TODAY(),"Conferir atraso",IF(B12&lt;=TODAY()+'Parâmetros'!$B$6,"Conferir evento próximo","No prazo")))))</f>
        <v/>
      </c>
      <c r="N12">
        <f>IFERROR(INDEX('Parâmetros'!$D$4:$D$7,ROW()-9),"")</f>
        <v/>
      </c>
    </row>
    <row r="13" ht="30" customHeight="1">
      <c r="A13" s="14" t="n"/>
      <c r="B13" s="29" t="n"/>
      <c r="C13" s="16" t="n"/>
      <c r="D13" s="16" t="n"/>
      <c r="E13" s="17" t="n"/>
      <c r="F13" s="30" t="n"/>
      <c r="G13" s="14" t="n"/>
      <c r="H13" s="16" t="n"/>
      <c r="I13" s="19" t="n"/>
      <c r="J13" s="19" t="n"/>
      <c r="K13" s="20">
        <f>IF(A13="","",IF(OR(I13="",J13=""),"",IFERROR(I13-J13,"")))</f>
        <v/>
      </c>
      <c r="L13" s="21">
        <f>IF(A13="","",IF(OR(G13="Concluído",G13="Cancelado"),G13,IF(B13="","Conferir data",IF(B13&lt;TODAY(),"Conferir atraso",IF(B13&lt;=TODAY()+'Parâmetros'!$B$6,"Conferir evento próximo","No prazo")))))</f>
        <v/>
      </c>
      <c r="N13">
        <f>IFERROR(INDEX('Parâmetros'!$D$4:$D$7,ROW()-9),"")</f>
        <v/>
      </c>
    </row>
    <row r="14" ht="30" customHeight="1">
      <c r="A14" s="14" t="n"/>
      <c r="B14" s="29" t="n"/>
      <c r="C14" s="16" t="n"/>
      <c r="D14" s="16" t="n"/>
      <c r="E14" s="17" t="n"/>
      <c r="F14" s="30" t="n"/>
      <c r="G14" s="14" t="n"/>
      <c r="H14" s="16" t="n"/>
      <c r="I14" s="19" t="n"/>
      <c r="J14" s="19" t="n"/>
      <c r="K14" s="22">
        <f>IF(A14="","",IF(OR(I14="",J14=""),"",IFERROR(I14-J14,"")))</f>
        <v/>
      </c>
      <c r="L14" s="23">
        <f>IF(A14="","",IF(OR(G14="Concluído",G14="Cancelado"),G14,IF(B14="","Conferir data",IF(B14&lt;TODAY(),"Conferir atraso",IF(B14&lt;=TODAY()+'Parâmetros'!$B$6,"Conferir evento próximo","No prazo")))))</f>
        <v/>
      </c>
      <c r="N14">
        <f>IFERROR(INDEX('Parâmetros'!$D$4:$D$7,ROW()-9),"")</f>
        <v/>
      </c>
    </row>
    <row r="15" ht="30" customHeight="1">
      <c r="A15" s="14" t="n"/>
      <c r="B15" s="29" t="n"/>
      <c r="C15" s="16" t="n"/>
      <c r="D15" s="16" t="n"/>
      <c r="E15" s="17" t="n"/>
      <c r="F15" s="30" t="n"/>
      <c r="G15" s="14" t="n"/>
      <c r="H15" s="16" t="n"/>
      <c r="I15" s="19" t="n"/>
      <c r="J15" s="19" t="n"/>
      <c r="K15" s="20">
        <f>IF(A15="","",IF(OR(I15="",J15=""),"",IFERROR(I15-J15,"")))</f>
        <v/>
      </c>
      <c r="L15" s="21">
        <f>IF(A15="","",IF(OR(G15="Concluído",G15="Cancelado"),G15,IF(B15="","Conferir data",IF(B15&lt;TODAY(),"Conferir atraso",IF(B15&lt;=TODAY()+'Parâmetros'!$B$6,"Conferir evento próximo","No prazo")))))</f>
        <v/>
      </c>
      <c r="N15">
        <f>IFERROR(INDEX('Parâmetros'!$D$4:$D$7,ROW()-9),"")</f>
        <v/>
      </c>
    </row>
    <row r="16" ht="30" customHeight="1">
      <c r="A16" s="14" t="n"/>
      <c r="B16" s="29" t="n"/>
      <c r="C16" s="16" t="n"/>
      <c r="D16" s="16" t="n"/>
      <c r="E16" s="17" t="n"/>
      <c r="F16" s="30" t="n"/>
      <c r="G16" s="14" t="n"/>
      <c r="H16" s="16" t="n"/>
      <c r="I16" s="19" t="n"/>
      <c r="J16" s="19" t="n"/>
      <c r="K16" s="22">
        <f>IF(A16="","",IF(OR(I16="",J16=""),"",IFERROR(I16-J16,"")))</f>
        <v/>
      </c>
      <c r="L16" s="23">
        <f>IF(A16="","",IF(OR(G16="Concluído",G16="Cancelado"),G16,IF(B16="","Conferir data",IF(B16&lt;TODAY(),"Conferir atraso",IF(B16&lt;=TODAY()+'Parâmetros'!$B$6,"Conferir evento próximo","No prazo")))))</f>
        <v/>
      </c>
      <c r="N16">
        <f>IFERROR(INDEX('Parâmetros'!$D$4:$D$7,ROW()-9),"")</f>
        <v/>
      </c>
    </row>
    <row r="17" ht="30" customHeight="1">
      <c r="A17" s="14" t="n"/>
      <c r="B17" s="29" t="n"/>
      <c r="C17" s="16" t="n"/>
      <c r="D17" s="16" t="n"/>
      <c r="E17" s="17" t="n"/>
      <c r="F17" s="30" t="n"/>
      <c r="G17" s="14" t="n"/>
      <c r="H17" s="16" t="n"/>
      <c r="I17" s="19" t="n"/>
      <c r="J17" s="19" t="n"/>
      <c r="K17" s="20">
        <f>IF(A17="","",IF(OR(I17="",J17=""),"",IFERROR(I17-J17,"")))</f>
        <v/>
      </c>
      <c r="L17" s="21">
        <f>IF(A17="","",IF(OR(G17="Concluído",G17="Cancelado"),G17,IF(B17="","Conferir data",IF(B17&lt;TODAY(),"Conferir atraso",IF(B17&lt;=TODAY()+'Parâmetros'!$B$6,"Conferir evento próximo","No prazo")))))</f>
        <v/>
      </c>
      <c r="N17">
        <f>IFERROR(INDEX('Parâmetros'!$D$4:$D$7,ROW()-9),"")</f>
        <v/>
      </c>
    </row>
    <row r="18" ht="30" customHeight="1">
      <c r="A18" s="14" t="n"/>
      <c r="B18" s="29" t="n"/>
      <c r="C18" s="16" t="n"/>
      <c r="D18" s="16" t="n"/>
      <c r="E18" s="17" t="n"/>
      <c r="F18" s="30" t="n"/>
      <c r="G18" s="14" t="n"/>
      <c r="H18" s="16" t="n"/>
      <c r="I18" s="19" t="n"/>
      <c r="J18" s="19" t="n"/>
      <c r="K18" s="22">
        <f>IF(A18="","",IF(OR(I18="",J18=""),"",IFERROR(I18-J18,"")))</f>
        <v/>
      </c>
      <c r="L18" s="23">
        <f>IF(A18="","",IF(OR(G18="Concluído",G18="Cancelado"),G18,IF(B18="","Conferir data",IF(B18&lt;TODAY(),"Conferir atraso",IF(B18&lt;=TODAY()+'Parâmetros'!$B$6,"Conferir evento próximo","No prazo")))))</f>
        <v/>
      </c>
      <c r="N18">
        <f>IFERROR(INDEX('Parâmetros'!$D$4:$D$7,ROW()-9),"")</f>
        <v/>
      </c>
    </row>
    <row r="19" ht="30" customHeight="1">
      <c r="A19" s="14" t="n"/>
      <c r="B19" s="29" t="n"/>
      <c r="C19" s="16" t="n"/>
      <c r="D19" s="16" t="n"/>
      <c r="E19" s="17" t="n"/>
      <c r="F19" s="30" t="n"/>
      <c r="G19" s="14" t="n"/>
      <c r="H19" s="16" t="n"/>
      <c r="I19" s="19" t="n"/>
      <c r="J19" s="19" t="n"/>
      <c r="K19" s="20">
        <f>IF(A19="","",IF(OR(I19="",J19=""),"",IFERROR(I19-J19,"")))</f>
        <v/>
      </c>
      <c r="L19" s="21">
        <f>IF(A19="","",IF(OR(G19="Concluído",G19="Cancelado"),G19,IF(B19="","Conferir data",IF(B19&lt;TODAY(),"Conferir atraso",IF(B19&lt;=TODAY()+'Parâmetros'!$B$6,"Conferir evento próximo","No prazo")))))</f>
        <v/>
      </c>
      <c r="N19">
        <f>IFERROR(INDEX('Parâmetros'!$D$4:$D$7,ROW()-9),"")</f>
        <v/>
      </c>
    </row>
    <row r="20" ht="30" customHeight="1">
      <c r="A20" s="14" t="n"/>
      <c r="B20" s="29" t="n"/>
      <c r="C20" s="16" t="n"/>
      <c r="D20" s="16" t="n"/>
      <c r="E20" s="17" t="n"/>
      <c r="F20" s="30" t="n"/>
      <c r="G20" s="14" t="n"/>
      <c r="H20" s="16" t="n"/>
      <c r="I20" s="19" t="n"/>
      <c r="J20" s="19" t="n"/>
      <c r="K20" s="22">
        <f>IF(A20="","",IF(OR(I20="",J20=""),"",IFERROR(I20-J20,"")))</f>
        <v/>
      </c>
      <c r="L20" s="23">
        <f>IF(A20="","",IF(OR(G20="Concluído",G20="Cancelado"),G20,IF(B20="","Conferir data",IF(B20&lt;TODAY(),"Conferir atraso",IF(B20&lt;=TODAY()+'Parâmetros'!$B$6,"Conferir evento próximo","No prazo")))))</f>
        <v/>
      </c>
      <c r="N20">
        <f>IFERROR(INDEX('Parâmetros'!$D$4:$D$7,ROW()-9),"")</f>
        <v/>
      </c>
    </row>
    <row r="21" ht="30" customHeight="1">
      <c r="A21" s="14" t="n"/>
      <c r="B21" s="29" t="n"/>
      <c r="C21" s="16" t="n"/>
      <c r="D21" s="16" t="n"/>
      <c r="E21" s="17" t="n"/>
      <c r="F21" s="30" t="n"/>
      <c r="G21" s="14" t="n"/>
      <c r="H21" s="16" t="n"/>
      <c r="I21" s="19" t="n"/>
      <c r="J21" s="19" t="n"/>
      <c r="K21" s="20">
        <f>IF(A21="","",IF(OR(I21="",J21=""),"",IFERROR(I21-J21,"")))</f>
        <v/>
      </c>
      <c r="L21" s="21">
        <f>IF(A21="","",IF(OR(G21="Concluído",G21="Cancelado"),G21,IF(B21="","Conferir data",IF(B21&lt;TODAY(),"Conferir atraso",IF(B21&lt;=TODAY()+'Parâmetros'!$B$6,"Conferir evento próximo","No prazo")))))</f>
        <v/>
      </c>
      <c r="N21">
        <f>IFERROR(INDEX('Parâmetros'!$D$4:$D$7,ROW()-9),"")</f>
        <v/>
      </c>
    </row>
    <row r="22" ht="30" customHeight="1">
      <c r="A22" s="14" t="n"/>
      <c r="B22" s="29" t="n"/>
      <c r="C22" s="16" t="n"/>
      <c r="D22" s="16" t="n"/>
      <c r="E22" s="17" t="n"/>
      <c r="F22" s="30" t="n"/>
      <c r="G22" s="14" t="n"/>
      <c r="H22" s="16" t="n"/>
      <c r="I22" s="19" t="n"/>
      <c r="J22" s="19" t="n"/>
      <c r="K22" s="22">
        <f>IF(A22="","",IF(OR(I22="",J22=""),"",IFERROR(I22-J22,"")))</f>
        <v/>
      </c>
      <c r="L22" s="23">
        <f>IF(A22="","",IF(OR(G22="Concluído",G22="Cancelado"),G22,IF(B22="","Conferir data",IF(B22&lt;TODAY(),"Conferir atraso",IF(B22&lt;=TODAY()+'Parâmetros'!$B$6,"Conferir evento próximo","No prazo")))))</f>
        <v/>
      </c>
      <c r="N22">
        <f>IFERROR(INDEX('Parâmetros'!$D$4:$D$7,ROW()-9),"")</f>
        <v/>
      </c>
    </row>
    <row r="23" ht="30" customHeight="1">
      <c r="A23" s="14" t="n"/>
      <c r="B23" s="29" t="n"/>
      <c r="C23" s="16" t="n"/>
      <c r="D23" s="16" t="n"/>
      <c r="E23" s="17" t="n"/>
      <c r="F23" s="30" t="n"/>
      <c r="G23" s="14" t="n"/>
      <c r="H23" s="16" t="n"/>
      <c r="I23" s="19" t="n"/>
      <c r="J23" s="19" t="n"/>
      <c r="K23" s="20">
        <f>IF(A23="","",IF(OR(I23="",J23=""),"",IFERROR(I23-J23,"")))</f>
        <v/>
      </c>
      <c r="L23" s="21">
        <f>IF(A23="","",IF(OR(G23="Concluído",G23="Cancelado"),G23,IF(B23="","Conferir data",IF(B23&lt;TODAY(),"Conferir atraso",IF(B23&lt;=TODAY()+'Parâmetros'!$B$6,"Conferir evento próximo","No prazo")))))</f>
        <v/>
      </c>
      <c r="N23">
        <f>IFERROR(INDEX('Parâmetros'!$D$4:$D$7,ROW()-9),"")</f>
        <v/>
      </c>
    </row>
    <row r="24" ht="30" customHeight="1">
      <c r="A24" s="14" t="n"/>
      <c r="B24" s="29" t="n"/>
      <c r="C24" s="16" t="n"/>
      <c r="D24" s="16" t="n"/>
      <c r="E24" s="17" t="n"/>
      <c r="F24" s="30" t="n"/>
      <c r="G24" s="14" t="n"/>
      <c r="H24" s="16" t="n"/>
      <c r="I24" s="19" t="n"/>
      <c r="J24" s="19" t="n"/>
      <c r="K24" s="22">
        <f>IF(A24="","",IF(OR(I24="",J24=""),"",IFERROR(I24-J24,"")))</f>
        <v/>
      </c>
      <c r="L24" s="23">
        <f>IF(A24="","",IF(OR(G24="Concluído",G24="Cancelado"),G24,IF(B24="","Conferir data",IF(B24&lt;TODAY(),"Conferir atraso",IF(B24&lt;=TODAY()+'Parâmetros'!$B$6,"Conferir evento próximo","No prazo")))))</f>
        <v/>
      </c>
      <c r="N24">
        <f>IFERROR(INDEX('Parâmetros'!$D$4:$D$7,ROW()-9),"")</f>
        <v/>
      </c>
    </row>
    <row r="25" ht="30" customHeight="1">
      <c r="A25" s="14" t="n"/>
      <c r="B25" s="29" t="n"/>
      <c r="C25" s="16" t="n"/>
      <c r="D25" s="16" t="n"/>
      <c r="E25" s="17" t="n"/>
      <c r="F25" s="30" t="n"/>
      <c r="G25" s="14" t="n"/>
      <c r="H25" s="16" t="n"/>
      <c r="I25" s="19" t="n"/>
      <c r="J25" s="19" t="n"/>
      <c r="K25" s="20">
        <f>IF(A25="","",IF(OR(I25="",J25=""),"",IFERROR(I25-J25,"")))</f>
        <v/>
      </c>
      <c r="L25" s="21">
        <f>IF(A25="","",IF(OR(G25="Concluído",G25="Cancelado"),G25,IF(B25="","Conferir data",IF(B25&lt;TODAY(),"Conferir atraso",IF(B25&lt;=TODAY()+'Parâmetros'!$B$6,"Conferir evento próximo","No prazo")))))</f>
        <v/>
      </c>
      <c r="N25">
        <f>IFERROR(INDEX('Parâmetros'!$D$4:$D$7,ROW()-9),"")</f>
        <v/>
      </c>
    </row>
    <row r="26" ht="30" customHeight="1">
      <c r="A26" s="14" t="n"/>
      <c r="B26" s="29" t="n"/>
      <c r="C26" s="16" t="n"/>
      <c r="D26" s="16" t="n"/>
      <c r="E26" s="17" t="n"/>
      <c r="F26" s="30" t="n"/>
      <c r="G26" s="14" t="n"/>
      <c r="H26" s="16" t="n"/>
      <c r="I26" s="19" t="n"/>
      <c r="J26" s="19" t="n"/>
      <c r="K26" s="22">
        <f>IF(A26="","",IF(OR(I26="",J26=""),"",IFERROR(I26-J26,"")))</f>
        <v/>
      </c>
      <c r="L26" s="23">
        <f>IF(A26="","",IF(OR(G26="Concluído",G26="Cancelado"),G26,IF(B26="","Conferir data",IF(B26&lt;TODAY(),"Conferir atraso",IF(B26&lt;=TODAY()+'Parâmetros'!$B$6,"Conferir evento próximo","No prazo")))))</f>
        <v/>
      </c>
      <c r="N26">
        <f>IFERROR(INDEX('Parâmetros'!$D$4:$D$7,ROW()-9),"")</f>
        <v/>
      </c>
    </row>
    <row r="27" ht="30" customHeight="1">
      <c r="A27" s="14" t="n"/>
      <c r="B27" s="29" t="n"/>
      <c r="C27" s="16" t="n"/>
      <c r="D27" s="16" t="n"/>
      <c r="E27" s="17" t="n"/>
      <c r="F27" s="30" t="n"/>
      <c r="G27" s="14" t="n"/>
      <c r="H27" s="16" t="n"/>
      <c r="I27" s="19" t="n"/>
      <c r="J27" s="19" t="n"/>
      <c r="K27" s="20">
        <f>IF(A27="","",IF(OR(I27="",J27=""),"",IFERROR(I27-J27,"")))</f>
        <v/>
      </c>
      <c r="L27" s="21">
        <f>IF(A27="","",IF(OR(G27="Concluído",G27="Cancelado"),G27,IF(B27="","Conferir data",IF(B27&lt;TODAY(),"Conferir atraso",IF(B27&lt;=TODAY()+'Parâmetros'!$B$6,"Conferir evento próximo","No prazo")))))</f>
        <v/>
      </c>
      <c r="N27">
        <f>IFERROR(INDEX('Parâmetros'!$D$4:$D$7,ROW()-9),"")</f>
        <v/>
      </c>
    </row>
    <row r="28" ht="30" customHeight="1">
      <c r="A28" s="14" t="n"/>
      <c r="B28" s="29" t="n"/>
      <c r="C28" s="16" t="n"/>
      <c r="D28" s="16" t="n"/>
      <c r="E28" s="17" t="n"/>
      <c r="F28" s="30" t="n"/>
      <c r="G28" s="14" t="n"/>
      <c r="H28" s="16" t="n"/>
      <c r="I28" s="19" t="n"/>
      <c r="J28" s="19" t="n"/>
      <c r="K28" s="22">
        <f>IF(A28="","",IF(OR(I28="",J28=""),"",IFERROR(I28-J28,"")))</f>
        <v/>
      </c>
      <c r="L28" s="23">
        <f>IF(A28="","",IF(OR(G28="Concluído",G28="Cancelado"),G28,IF(B28="","Conferir data",IF(B28&lt;TODAY(),"Conferir atraso",IF(B28&lt;=TODAY()+'Parâmetros'!$B$6,"Conferir evento próximo","No prazo")))))</f>
        <v/>
      </c>
      <c r="N28">
        <f>IFERROR(INDEX('Parâmetros'!$D$4:$D$7,ROW()-9),"")</f>
        <v/>
      </c>
    </row>
    <row r="29" ht="30" customHeight="1">
      <c r="A29" s="14" t="n"/>
      <c r="B29" s="29" t="n"/>
      <c r="C29" s="16" t="n"/>
      <c r="D29" s="16" t="n"/>
      <c r="E29" s="17" t="n"/>
      <c r="F29" s="30" t="n"/>
      <c r="G29" s="14" t="n"/>
      <c r="H29" s="16" t="n"/>
      <c r="I29" s="19" t="n"/>
      <c r="J29" s="19" t="n"/>
      <c r="K29" s="20">
        <f>IF(A29="","",IF(OR(I29="",J29=""),"",IFERROR(I29-J29,"")))</f>
        <v/>
      </c>
      <c r="L29" s="21">
        <f>IF(A29="","",IF(OR(G29="Concluído",G29="Cancelado"),G29,IF(B29="","Conferir data",IF(B29&lt;TODAY(),"Conferir atraso",IF(B29&lt;=TODAY()+'Parâmetros'!$B$6,"Conferir evento próximo","No prazo")))))</f>
        <v/>
      </c>
      <c r="N29">
        <f>IFERROR(INDEX('Parâmetros'!$D$4:$D$7,ROW()-9),"")</f>
        <v/>
      </c>
    </row>
    <row r="30" ht="30" customHeight="1">
      <c r="A30" s="14" t="n"/>
      <c r="B30" s="29" t="n"/>
      <c r="C30" s="16" t="n"/>
      <c r="D30" s="16" t="n"/>
      <c r="E30" s="17" t="n"/>
      <c r="F30" s="30" t="n"/>
      <c r="G30" s="14" t="n"/>
      <c r="H30" s="16" t="n"/>
      <c r="I30" s="19" t="n"/>
      <c r="J30" s="19" t="n"/>
      <c r="K30" s="22">
        <f>IF(A30="","",IF(OR(I30="",J30=""),"",IFERROR(I30-J30,"")))</f>
        <v/>
      </c>
      <c r="L30" s="23">
        <f>IF(A30="","",IF(OR(G30="Concluído",G30="Cancelado"),G30,IF(B30="","Conferir data",IF(B30&lt;TODAY(),"Conferir atraso",IF(B30&lt;=TODAY()+'Parâmetros'!$B$6,"Conferir evento próximo","No prazo")))))</f>
        <v/>
      </c>
      <c r="N30">
        <f>IFERROR(INDEX('Parâmetros'!$D$4:$D$7,ROW()-9),"")</f>
        <v/>
      </c>
    </row>
    <row r="31" ht="30" customHeight="1">
      <c r="A31" s="14" t="n"/>
      <c r="B31" s="29" t="n"/>
      <c r="C31" s="16" t="n"/>
      <c r="D31" s="16" t="n"/>
      <c r="E31" s="17" t="n"/>
      <c r="F31" s="30" t="n"/>
      <c r="G31" s="14" t="n"/>
      <c r="H31" s="16" t="n"/>
      <c r="I31" s="19" t="n"/>
      <c r="J31" s="19" t="n"/>
      <c r="K31" s="20">
        <f>IF(A31="","",IF(OR(I31="",J31=""),"",IFERROR(I31-J31,"")))</f>
        <v/>
      </c>
      <c r="L31" s="21">
        <f>IF(A31="","",IF(OR(G31="Concluído",G31="Cancelado"),G31,IF(B31="","Conferir data",IF(B31&lt;TODAY(),"Conferir atraso",IF(B31&lt;=TODAY()+'Parâmetros'!$B$6,"Conferir evento próximo","No prazo")))))</f>
        <v/>
      </c>
      <c r="N31">
        <f>IFERROR(INDEX('Parâmetros'!$D$4:$D$7,ROW()-9),"")</f>
        <v/>
      </c>
    </row>
    <row r="32" ht="30" customHeight="1">
      <c r="A32" s="14" t="n"/>
      <c r="B32" s="29" t="n"/>
      <c r="C32" s="16" t="n"/>
      <c r="D32" s="16" t="n"/>
      <c r="E32" s="17" t="n"/>
      <c r="F32" s="30" t="n"/>
      <c r="G32" s="14" t="n"/>
      <c r="H32" s="16" t="n"/>
      <c r="I32" s="19" t="n"/>
      <c r="J32" s="19" t="n"/>
      <c r="K32" s="22">
        <f>IF(A32="","",IF(OR(I32="",J32=""),"",IFERROR(I32-J32,"")))</f>
        <v/>
      </c>
      <c r="L32" s="23">
        <f>IF(A32="","",IF(OR(G32="Concluído",G32="Cancelado"),G32,IF(B32="","Conferir data",IF(B32&lt;TODAY(),"Conferir atraso",IF(B32&lt;=TODAY()+'Parâmetros'!$B$6,"Conferir evento próximo","No prazo")))))</f>
        <v/>
      </c>
      <c r="N32">
        <f>IFERROR(INDEX('Parâmetros'!$D$4:$D$7,ROW()-9),"")</f>
        <v/>
      </c>
    </row>
    <row r="33" ht="30" customHeight="1">
      <c r="A33" s="14" t="n"/>
      <c r="B33" s="29" t="n"/>
      <c r="C33" s="16" t="n"/>
      <c r="D33" s="16" t="n"/>
      <c r="E33" s="17" t="n"/>
      <c r="F33" s="30" t="n"/>
      <c r="G33" s="14" t="n"/>
      <c r="H33" s="16" t="n"/>
      <c r="I33" s="19" t="n"/>
      <c r="J33" s="19" t="n"/>
      <c r="K33" s="20">
        <f>IF(A33="","",IF(OR(I33="",J33=""),"",IFERROR(I33-J33,"")))</f>
        <v/>
      </c>
      <c r="L33" s="21">
        <f>IF(A33="","",IF(OR(G33="Concluído",G33="Cancelado"),G33,IF(B33="","Conferir data",IF(B33&lt;TODAY(),"Conferir atraso",IF(B33&lt;=TODAY()+'Parâmetros'!$B$6,"Conferir evento próximo","No prazo")))))</f>
        <v/>
      </c>
      <c r="N33">
        <f>IFERROR(INDEX('Parâmetros'!$D$4:$D$7,ROW()-9),"")</f>
        <v/>
      </c>
    </row>
    <row r="34" ht="30" customHeight="1">
      <c r="A34" s="14" t="n"/>
      <c r="B34" s="29" t="n"/>
      <c r="C34" s="16" t="n"/>
      <c r="D34" s="16" t="n"/>
      <c r="E34" s="17" t="n"/>
      <c r="F34" s="30" t="n"/>
      <c r="G34" s="14" t="n"/>
      <c r="H34" s="16" t="n"/>
      <c r="I34" s="19" t="n"/>
      <c r="J34" s="19" t="n"/>
      <c r="K34" s="22">
        <f>IF(A34="","",IF(OR(I34="",J34=""),"",IFERROR(I34-J34,"")))</f>
        <v/>
      </c>
      <c r="L34" s="23">
        <f>IF(A34="","",IF(OR(G34="Concluído",G34="Cancelado"),G34,IF(B34="","Conferir data",IF(B34&lt;TODAY(),"Conferir atraso",IF(B34&lt;=TODAY()+'Parâmetros'!$B$6,"Conferir evento próximo","No prazo")))))</f>
        <v/>
      </c>
      <c r="N34">
        <f>IFERROR(INDEX('Parâmetros'!$D$4:$D$7,ROW()-9),"")</f>
        <v/>
      </c>
    </row>
    <row r="35" ht="30" customHeight="1">
      <c r="A35" s="14" t="n"/>
      <c r="B35" s="29" t="n"/>
      <c r="C35" s="16" t="n"/>
      <c r="D35" s="16" t="n"/>
      <c r="E35" s="17" t="n"/>
      <c r="F35" s="30" t="n"/>
      <c r="G35" s="14" t="n"/>
      <c r="H35" s="16" t="n"/>
      <c r="I35" s="19" t="n"/>
      <c r="J35" s="19" t="n"/>
      <c r="K35" s="20">
        <f>IF(A35="","",IF(OR(I35="",J35=""),"",IFERROR(I35-J35,"")))</f>
        <v/>
      </c>
      <c r="L35" s="21">
        <f>IF(A35="","",IF(OR(G35="Concluído",G35="Cancelado"),G35,IF(B35="","Conferir data",IF(B35&lt;TODAY(),"Conferir atraso",IF(B35&lt;=TODAY()+'Parâmetros'!$B$6,"Conferir evento próximo","No prazo")))))</f>
        <v/>
      </c>
      <c r="N35">
        <f>IFERROR(INDEX('Parâmetros'!$D$4:$D$7,ROW()-9),"")</f>
        <v/>
      </c>
    </row>
    <row r="36" ht="30" customHeight="1">
      <c r="A36" s="14" t="n"/>
      <c r="B36" s="29" t="n"/>
      <c r="C36" s="16" t="n"/>
      <c r="D36" s="16" t="n"/>
      <c r="E36" s="17" t="n"/>
      <c r="F36" s="30" t="n"/>
      <c r="G36" s="14" t="n"/>
      <c r="H36" s="16" t="n"/>
      <c r="I36" s="19" t="n"/>
      <c r="J36" s="19" t="n"/>
      <c r="K36" s="22">
        <f>IF(A36="","",IF(OR(I36="",J36=""),"",IFERROR(I36-J36,"")))</f>
        <v/>
      </c>
      <c r="L36" s="23">
        <f>IF(A36="","",IF(OR(G36="Concluído",G36="Cancelado"),G36,IF(B36="","Conferir data",IF(B36&lt;TODAY(),"Conferir atraso",IF(B36&lt;=TODAY()+'Parâmetros'!$B$6,"Conferir evento próximo","No prazo")))))</f>
        <v/>
      </c>
      <c r="N36">
        <f>IFERROR(INDEX('Parâmetros'!$D$4:$D$7,ROW()-9),"")</f>
        <v/>
      </c>
    </row>
    <row r="37" ht="30" customHeight="1">
      <c r="A37" s="14" t="n"/>
      <c r="B37" s="29" t="n"/>
      <c r="C37" s="16" t="n"/>
      <c r="D37" s="16" t="n"/>
      <c r="E37" s="17" t="n"/>
      <c r="F37" s="30" t="n"/>
      <c r="G37" s="14" t="n"/>
      <c r="H37" s="16" t="n"/>
      <c r="I37" s="19" t="n"/>
      <c r="J37" s="19" t="n"/>
      <c r="K37" s="20">
        <f>IF(A37="","",IF(OR(I37="",J37=""),"",IFERROR(I37-J37,"")))</f>
        <v/>
      </c>
      <c r="L37" s="21">
        <f>IF(A37="","",IF(OR(G37="Concluído",G37="Cancelado"),G37,IF(B37="","Conferir data",IF(B37&lt;TODAY(),"Conferir atraso",IF(B37&lt;=TODAY()+'Parâmetros'!$B$6,"Conferir evento próximo","No prazo")))))</f>
        <v/>
      </c>
      <c r="N37">
        <f>IFERROR(INDEX('Parâmetros'!$D$4:$D$7,ROW()-9),"")</f>
        <v/>
      </c>
    </row>
    <row r="38" ht="30" customHeight="1">
      <c r="A38" s="14" t="n"/>
      <c r="B38" s="29" t="n"/>
      <c r="C38" s="16" t="n"/>
      <c r="D38" s="16" t="n"/>
      <c r="E38" s="17" t="n"/>
      <c r="F38" s="30" t="n"/>
      <c r="G38" s="14" t="n"/>
      <c r="H38" s="16" t="n"/>
      <c r="I38" s="19" t="n"/>
      <c r="J38" s="19" t="n"/>
      <c r="K38" s="22">
        <f>IF(A38="","",IF(OR(I38="",J38=""),"",IFERROR(I38-J38,"")))</f>
        <v/>
      </c>
      <c r="L38" s="23">
        <f>IF(A38="","",IF(OR(G38="Concluído",G38="Cancelado"),G38,IF(B38="","Conferir data",IF(B38&lt;TODAY(),"Conferir atraso",IF(B38&lt;=TODAY()+'Parâmetros'!$B$6,"Conferir evento próximo","No prazo")))))</f>
        <v/>
      </c>
      <c r="N38">
        <f>IFERROR(INDEX('Parâmetros'!$D$4:$D$7,ROW()-9),"")</f>
        <v/>
      </c>
    </row>
    <row r="39" ht="30" customHeight="1">
      <c r="A39" s="14" t="n"/>
      <c r="B39" s="29" t="n"/>
      <c r="C39" s="16" t="n"/>
      <c r="D39" s="16" t="n"/>
      <c r="E39" s="17" t="n"/>
      <c r="F39" s="30" t="n"/>
      <c r="G39" s="14" t="n"/>
      <c r="H39" s="16" t="n"/>
      <c r="I39" s="19" t="n"/>
      <c r="J39" s="19" t="n"/>
      <c r="K39" s="20">
        <f>IF(A39="","",IF(OR(I39="",J39=""),"",IFERROR(I39-J39,"")))</f>
        <v/>
      </c>
      <c r="L39" s="21">
        <f>IF(A39="","",IF(OR(G39="Concluído",G39="Cancelado"),G39,IF(B39="","Conferir data",IF(B39&lt;TODAY(),"Conferir atraso",IF(B39&lt;=TODAY()+'Parâmetros'!$B$6,"Conferir evento próximo","No prazo")))))</f>
        <v/>
      </c>
      <c r="N39">
        <f>IFERROR(INDEX('Parâmetros'!$D$4:$D$7,ROW()-9),"")</f>
        <v/>
      </c>
    </row>
    <row r="40" ht="30" customHeight="1">
      <c r="A40" s="14" t="n"/>
      <c r="B40" s="29" t="n"/>
      <c r="C40" s="16" t="n"/>
      <c r="D40" s="16" t="n"/>
      <c r="E40" s="17" t="n"/>
      <c r="F40" s="30" t="n"/>
      <c r="G40" s="14" t="n"/>
      <c r="H40" s="16" t="n"/>
      <c r="I40" s="19" t="n"/>
      <c r="J40" s="19" t="n"/>
      <c r="K40" s="22">
        <f>IF(A40="","",IF(OR(I40="",J40=""),"",IFERROR(I40-J40,"")))</f>
        <v/>
      </c>
      <c r="L40" s="23">
        <f>IF(A40="","",IF(OR(G40="Concluído",G40="Cancelado"),G40,IF(B40="","Conferir data",IF(B40&lt;TODAY(),"Conferir atraso",IF(B40&lt;=TODAY()+'Parâmetros'!$B$6,"Conferir evento próximo","No prazo")))))</f>
        <v/>
      </c>
      <c r="N40">
        <f>IFERROR(INDEX('Parâmetros'!$D$4:$D$7,ROW()-9),"")</f>
        <v/>
      </c>
    </row>
    <row r="41" ht="30" customHeight="1">
      <c r="A41" s="14" t="n"/>
      <c r="B41" s="29" t="n"/>
      <c r="C41" s="16" t="n"/>
      <c r="D41" s="16" t="n"/>
      <c r="E41" s="17" t="n"/>
      <c r="F41" s="30" t="n"/>
      <c r="G41" s="14" t="n"/>
      <c r="H41" s="16" t="n"/>
      <c r="I41" s="19" t="n"/>
      <c r="J41" s="19" t="n"/>
      <c r="K41" s="20">
        <f>IF(A41="","",IF(OR(I41="",J41=""),"",IFERROR(I41-J41,"")))</f>
        <v/>
      </c>
      <c r="L41" s="21">
        <f>IF(A41="","",IF(OR(G41="Concluído",G41="Cancelado"),G41,IF(B41="","Conferir data",IF(B41&lt;TODAY(),"Conferir atraso",IF(B41&lt;=TODAY()+'Parâmetros'!$B$6,"Conferir evento próximo","No prazo")))))</f>
        <v/>
      </c>
      <c r="N41">
        <f>IFERROR(INDEX('Parâmetros'!$D$4:$D$7,ROW()-9),"")</f>
        <v/>
      </c>
    </row>
    <row r="42" ht="30" customHeight="1">
      <c r="A42" s="14" t="n"/>
      <c r="B42" s="29" t="n"/>
      <c r="C42" s="16" t="n"/>
      <c r="D42" s="16" t="n"/>
      <c r="E42" s="17" t="n"/>
      <c r="F42" s="30" t="n"/>
      <c r="G42" s="14" t="n"/>
      <c r="H42" s="16" t="n"/>
      <c r="I42" s="19" t="n"/>
      <c r="J42" s="19" t="n"/>
      <c r="K42" s="22">
        <f>IF(A42="","",IF(OR(I42="",J42=""),"",IFERROR(I42-J42,"")))</f>
        <v/>
      </c>
      <c r="L42" s="23">
        <f>IF(A42="","",IF(OR(G42="Concluído",G42="Cancelado"),G42,IF(B42="","Conferir data",IF(B42&lt;TODAY(),"Conferir atraso",IF(B42&lt;=TODAY()+'Parâmetros'!$B$6,"Conferir evento próximo","No prazo")))))</f>
        <v/>
      </c>
      <c r="N42">
        <f>IFERROR(INDEX('Parâmetros'!$D$4:$D$7,ROW()-9),"")</f>
        <v/>
      </c>
    </row>
    <row r="43" ht="30" customHeight="1">
      <c r="A43" s="14" t="n"/>
      <c r="B43" s="29" t="n"/>
      <c r="C43" s="16" t="n"/>
      <c r="D43" s="16" t="n"/>
      <c r="E43" s="17" t="n"/>
      <c r="F43" s="30" t="n"/>
      <c r="G43" s="14" t="n"/>
      <c r="H43" s="16" t="n"/>
      <c r="I43" s="19" t="n"/>
      <c r="J43" s="19" t="n"/>
      <c r="K43" s="20">
        <f>IF(A43="","",IF(OR(I43="",J43=""),"",IFERROR(I43-J43,"")))</f>
        <v/>
      </c>
      <c r="L43" s="21">
        <f>IF(A43="","",IF(OR(G43="Concluído",G43="Cancelado"),G43,IF(B43="","Conferir data",IF(B43&lt;TODAY(),"Conferir atraso",IF(B43&lt;=TODAY()+'Parâmetros'!$B$6,"Conferir evento próximo","No prazo")))))</f>
        <v/>
      </c>
      <c r="N43">
        <f>IFERROR(INDEX('Parâmetros'!$D$4:$D$7,ROW()-9),"")</f>
        <v/>
      </c>
    </row>
    <row r="44" ht="30" customHeight="1">
      <c r="A44" s="14" t="n"/>
      <c r="B44" s="29" t="n"/>
      <c r="C44" s="16" t="n"/>
      <c r="D44" s="16" t="n"/>
      <c r="E44" s="17" t="n"/>
      <c r="F44" s="30" t="n"/>
      <c r="G44" s="14" t="n"/>
      <c r="H44" s="16" t="n"/>
      <c r="I44" s="19" t="n"/>
      <c r="J44" s="19" t="n"/>
      <c r="K44" s="22">
        <f>IF(A44="","",IF(OR(I44="",J44=""),"",IFERROR(I44-J44,"")))</f>
        <v/>
      </c>
      <c r="L44" s="23">
        <f>IF(A44="","",IF(OR(G44="Concluído",G44="Cancelado"),G44,IF(B44="","Conferir data",IF(B44&lt;TODAY(),"Conferir atraso",IF(B44&lt;=TODAY()+'Parâmetros'!$B$6,"Conferir evento próximo","No prazo")))))</f>
        <v/>
      </c>
      <c r="N44">
        <f>IFERROR(INDEX('Parâmetros'!$D$4:$D$7,ROW()-9),"")</f>
        <v/>
      </c>
    </row>
    <row r="45" ht="30" customHeight="1">
      <c r="A45" s="14" t="n"/>
      <c r="B45" s="29" t="n"/>
      <c r="C45" s="16" t="n"/>
      <c r="D45" s="16" t="n"/>
      <c r="E45" s="17" t="n"/>
      <c r="F45" s="30" t="n"/>
      <c r="G45" s="14" t="n"/>
      <c r="H45" s="16" t="n"/>
      <c r="I45" s="19" t="n"/>
      <c r="J45" s="19" t="n"/>
      <c r="K45" s="20">
        <f>IF(A45="","",IF(OR(I45="",J45=""),"",IFERROR(I45-J45,"")))</f>
        <v/>
      </c>
      <c r="L45" s="21">
        <f>IF(A45="","",IF(OR(G45="Concluído",G45="Cancelado"),G45,IF(B45="","Conferir data",IF(B45&lt;TODAY(),"Conferir atraso",IF(B45&lt;=TODAY()+'Parâmetros'!$B$6,"Conferir evento próximo","No prazo")))))</f>
        <v/>
      </c>
      <c r="N45">
        <f>IFERROR(INDEX('Parâmetros'!$D$4:$D$7,ROW()-9),"")</f>
        <v/>
      </c>
    </row>
    <row r="46" ht="30" customHeight="1">
      <c r="A46" s="14" t="n"/>
      <c r="B46" s="29" t="n"/>
      <c r="C46" s="16" t="n"/>
      <c r="D46" s="16" t="n"/>
      <c r="E46" s="17" t="n"/>
      <c r="F46" s="30" t="n"/>
      <c r="G46" s="14" t="n"/>
      <c r="H46" s="16" t="n"/>
      <c r="I46" s="19" t="n"/>
      <c r="J46" s="19" t="n"/>
      <c r="K46" s="22">
        <f>IF(A46="","",IF(OR(I46="",J46=""),"",IFERROR(I46-J46,"")))</f>
        <v/>
      </c>
      <c r="L46" s="23">
        <f>IF(A46="","",IF(OR(G46="Concluído",G46="Cancelado"),G46,IF(B46="","Conferir data",IF(B46&lt;TODAY(),"Conferir atraso",IF(B46&lt;=TODAY()+'Parâmetros'!$B$6,"Conferir evento próximo","No prazo")))))</f>
        <v/>
      </c>
      <c r="N46">
        <f>IFERROR(INDEX('Parâmetros'!$D$4:$D$7,ROW()-9),"")</f>
        <v/>
      </c>
    </row>
    <row r="47" ht="30" customHeight="1">
      <c r="A47" s="14" t="n"/>
      <c r="B47" s="29" t="n"/>
      <c r="C47" s="16" t="n"/>
      <c r="D47" s="16" t="n"/>
      <c r="E47" s="17" t="n"/>
      <c r="F47" s="30" t="n"/>
      <c r="G47" s="14" t="n"/>
      <c r="H47" s="16" t="n"/>
      <c r="I47" s="19" t="n"/>
      <c r="J47" s="19" t="n"/>
      <c r="K47" s="20">
        <f>IF(A47="","",IF(OR(I47="",J47=""),"",IFERROR(I47-J47,"")))</f>
        <v/>
      </c>
      <c r="L47" s="21">
        <f>IF(A47="","",IF(OR(G47="Concluído",G47="Cancelado"),G47,IF(B47="","Conferir data",IF(B47&lt;TODAY(),"Conferir atraso",IF(B47&lt;=TODAY()+'Parâmetros'!$B$6,"Conferir evento próximo","No prazo")))))</f>
        <v/>
      </c>
      <c r="N47">
        <f>IFERROR(INDEX('Parâmetros'!$D$4:$D$7,ROW()-9),"")</f>
        <v/>
      </c>
    </row>
    <row r="48" ht="30" customHeight="1">
      <c r="A48" s="14" t="n"/>
      <c r="B48" s="29" t="n"/>
      <c r="C48" s="16" t="n"/>
      <c r="D48" s="16" t="n"/>
      <c r="E48" s="17" t="n"/>
      <c r="F48" s="30" t="n"/>
      <c r="G48" s="14" t="n"/>
      <c r="H48" s="16" t="n"/>
      <c r="I48" s="19" t="n"/>
      <c r="J48" s="19" t="n"/>
      <c r="K48" s="22">
        <f>IF(A48="","",IF(OR(I48="",J48=""),"",IFERROR(I48-J48,"")))</f>
        <v/>
      </c>
      <c r="L48" s="23">
        <f>IF(A48="","",IF(OR(G48="Concluído",G48="Cancelado"),G48,IF(B48="","Conferir data",IF(B48&lt;TODAY(),"Conferir atraso",IF(B48&lt;=TODAY()+'Parâmetros'!$B$6,"Conferir evento próximo","No prazo")))))</f>
        <v/>
      </c>
      <c r="N48">
        <f>IFERROR(INDEX('Parâmetros'!$D$4:$D$7,ROW()-9),"")</f>
        <v/>
      </c>
    </row>
    <row r="49" ht="30" customHeight="1">
      <c r="A49" s="14" t="n"/>
      <c r="B49" s="29" t="n"/>
      <c r="C49" s="16" t="n"/>
      <c r="D49" s="16" t="n"/>
      <c r="E49" s="17" t="n"/>
      <c r="F49" s="30" t="n"/>
      <c r="G49" s="14" t="n"/>
      <c r="H49" s="16" t="n"/>
      <c r="I49" s="19" t="n"/>
      <c r="J49" s="19" t="n"/>
      <c r="K49" s="20">
        <f>IF(A49="","",IF(OR(I49="",J49=""),"",IFERROR(I49-J49,"")))</f>
        <v/>
      </c>
      <c r="L49" s="21">
        <f>IF(A49="","",IF(OR(G49="Concluído",G49="Cancelado"),G49,IF(B49="","Conferir data",IF(B49&lt;TODAY(),"Conferir atraso",IF(B49&lt;=TODAY()+'Parâmetros'!$B$6,"Conferir evento próximo","No prazo")))))</f>
        <v/>
      </c>
      <c r="N49">
        <f>IFERROR(INDEX('Parâmetros'!$D$4:$D$7,ROW()-9),"")</f>
        <v/>
      </c>
    </row>
    <row r="50" ht="30" customHeight="1">
      <c r="A50" s="14" t="n"/>
      <c r="B50" s="29" t="n"/>
      <c r="C50" s="16" t="n"/>
      <c r="D50" s="16" t="n"/>
      <c r="E50" s="17" t="n"/>
      <c r="F50" s="30" t="n"/>
      <c r="G50" s="14" t="n"/>
      <c r="H50" s="16" t="n"/>
      <c r="I50" s="19" t="n"/>
      <c r="J50" s="19" t="n"/>
      <c r="K50" s="22">
        <f>IF(A50="","",IF(OR(I50="",J50=""),"",IFERROR(I50-J50,"")))</f>
        <v/>
      </c>
      <c r="L50" s="23">
        <f>IF(A50="","",IF(OR(G50="Concluído",G50="Cancelado"),G50,IF(B50="","Conferir data",IF(B50&lt;TODAY(),"Conferir atraso",IF(B50&lt;=TODAY()+'Parâmetros'!$B$6,"Conferir evento próximo","No prazo")))))</f>
        <v/>
      </c>
      <c r="N50">
        <f>IFERROR(INDEX('Parâmetros'!$D$4:$D$7,ROW()-9),"")</f>
        <v/>
      </c>
    </row>
    <row r="51" ht="30" customHeight="1">
      <c r="A51" s="14" t="n"/>
      <c r="B51" s="29" t="n"/>
      <c r="C51" s="16" t="n"/>
      <c r="D51" s="16" t="n"/>
      <c r="E51" s="17" t="n"/>
      <c r="F51" s="30" t="n"/>
      <c r="G51" s="14" t="n"/>
      <c r="H51" s="16" t="n"/>
      <c r="I51" s="19" t="n"/>
      <c r="J51" s="19" t="n"/>
      <c r="K51" s="20">
        <f>IF(A51="","",IF(OR(I51="",J51=""),"",IFERROR(I51-J51,"")))</f>
        <v/>
      </c>
      <c r="L51" s="21">
        <f>IF(A51="","",IF(OR(G51="Concluído",G51="Cancelado"),G51,IF(B51="","Conferir data",IF(B51&lt;TODAY(),"Conferir atraso",IF(B51&lt;=TODAY()+'Parâmetros'!$B$6,"Conferir evento próximo","No prazo")))))</f>
        <v/>
      </c>
      <c r="N51">
        <f>IFERROR(INDEX('Parâmetros'!$D$4:$D$7,ROW()-9),"")</f>
        <v/>
      </c>
    </row>
    <row r="52" ht="30" customHeight="1">
      <c r="A52" s="14" t="n"/>
      <c r="B52" s="29" t="n"/>
      <c r="C52" s="16" t="n"/>
      <c r="D52" s="16" t="n"/>
      <c r="E52" s="17" t="n"/>
      <c r="F52" s="30" t="n"/>
      <c r="G52" s="14" t="n"/>
      <c r="H52" s="16" t="n"/>
      <c r="I52" s="19" t="n"/>
      <c r="J52" s="19" t="n"/>
      <c r="K52" s="22">
        <f>IF(A52="","",IF(OR(I52="",J52=""),"",IFERROR(I52-J52,"")))</f>
        <v/>
      </c>
      <c r="L52" s="23">
        <f>IF(A52="","",IF(OR(G52="Concluído",G52="Cancelado"),G52,IF(B52="","Conferir data",IF(B52&lt;TODAY(),"Conferir atraso",IF(B52&lt;=TODAY()+'Parâmetros'!$B$6,"Conferir evento próximo","No prazo")))))</f>
        <v/>
      </c>
      <c r="N52">
        <f>IFERROR(INDEX('Parâmetros'!$D$4:$D$7,ROW()-9),"")</f>
        <v/>
      </c>
    </row>
    <row r="53" ht="30" customHeight="1">
      <c r="A53" s="14" t="n"/>
      <c r="B53" s="29" t="n"/>
      <c r="C53" s="16" t="n"/>
      <c r="D53" s="16" t="n"/>
      <c r="E53" s="17" t="n"/>
      <c r="F53" s="30" t="n"/>
      <c r="G53" s="14" t="n"/>
      <c r="H53" s="16" t="n"/>
      <c r="I53" s="19" t="n"/>
      <c r="J53" s="19" t="n"/>
      <c r="K53" s="20">
        <f>IF(A53="","",IF(OR(I53="",J53=""),"",IFERROR(I53-J53,"")))</f>
        <v/>
      </c>
      <c r="L53" s="21">
        <f>IF(A53="","",IF(OR(G53="Concluído",G53="Cancelado"),G53,IF(B53="","Conferir data",IF(B53&lt;TODAY(),"Conferir atraso",IF(B53&lt;=TODAY()+'Parâmetros'!$B$6,"Conferir evento próximo","No prazo")))))</f>
        <v/>
      </c>
      <c r="N53">
        <f>IFERROR(INDEX('Parâmetros'!$D$4:$D$7,ROW()-9),"")</f>
        <v/>
      </c>
    </row>
    <row r="54" ht="30" customHeight="1">
      <c r="A54" s="14" t="n"/>
      <c r="B54" s="29" t="n"/>
      <c r="C54" s="16" t="n"/>
      <c r="D54" s="16" t="n"/>
      <c r="E54" s="17" t="n"/>
      <c r="F54" s="30" t="n"/>
      <c r="G54" s="14" t="n"/>
      <c r="H54" s="16" t="n"/>
      <c r="I54" s="19" t="n"/>
      <c r="J54" s="19" t="n"/>
      <c r="K54" s="22">
        <f>IF(A54="","",IF(OR(I54="",J54=""),"",IFERROR(I54-J54,"")))</f>
        <v/>
      </c>
      <c r="L54" s="23">
        <f>IF(A54="","",IF(OR(G54="Concluído",G54="Cancelado"),G54,IF(B54="","Conferir data",IF(B54&lt;TODAY(),"Conferir atraso",IF(B54&lt;=TODAY()+'Parâmetros'!$B$6,"Conferir evento próximo","No prazo")))))</f>
        <v/>
      </c>
      <c r="N54">
        <f>IFERROR(INDEX('Parâmetros'!$D$4:$D$7,ROW()-9),"")</f>
        <v/>
      </c>
    </row>
    <row r="55" ht="30" customHeight="1">
      <c r="A55" s="14" t="n"/>
      <c r="B55" s="29" t="n"/>
      <c r="C55" s="16" t="n"/>
      <c r="D55" s="16" t="n"/>
      <c r="E55" s="17" t="n"/>
      <c r="F55" s="30" t="n"/>
      <c r="G55" s="14" t="n"/>
      <c r="H55" s="16" t="n"/>
      <c r="I55" s="19" t="n"/>
      <c r="J55" s="19" t="n"/>
      <c r="K55" s="20">
        <f>IF(A55="","",IF(OR(I55="",J55=""),"",IFERROR(I55-J55,"")))</f>
        <v/>
      </c>
      <c r="L55" s="21">
        <f>IF(A55="","",IF(OR(G55="Concluído",G55="Cancelado"),G55,IF(B55="","Conferir data",IF(B55&lt;TODAY(),"Conferir atraso",IF(B55&lt;=TODAY()+'Parâmetros'!$B$6,"Conferir evento próximo","No prazo")))))</f>
        <v/>
      </c>
      <c r="N55">
        <f>IFERROR(INDEX('Parâmetros'!$D$4:$D$7,ROW()-9),"")</f>
        <v/>
      </c>
    </row>
    <row r="56" ht="30" customHeight="1">
      <c r="A56" s="14" t="n"/>
      <c r="B56" s="29" t="n"/>
      <c r="C56" s="16" t="n"/>
      <c r="D56" s="16" t="n"/>
      <c r="E56" s="17" t="n"/>
      <c r="F56" s="30" t="n"/>
      <c r="G56" s="14" t="n"/>
      <c r="H56" s="16" t="n"/>
      <c r="I56" s="19" t="n"/>
      <c r="J56" s="19" t="n"/>
      <c r="K56" s="22">
        <f>IF(A56="","",IF(OR(I56="",J56=""),"",IFERROR(I56-J56,"")))</f>
        <v/>
      </c>
      <c r="L56" s="23">
        <f>IF(A56="","",IF(OR(G56="Concluído",G56="Cancelado"),G56,IF(B56="","Conferir data",IF(B56&lt;TODAY(),"Conferir atraso",IF(B56&lt;=TODAY()+'Parâmetros'!$B$6,"Conferir evento próximo","No prazo")))))</f>
        <v/>
      </c>
      <c r="N56">
        <f>IFERROR(INDEX('Parâmetros'!$D$4:$D$7,ROW()-9),"")</f>
        <v/>
      </c>
    </row>
    <row r="57" ht="30" customHeight="1">
      <c r="A57" s="14" t="n"/>
      <c r="B57" s="29" t="n"/>
      <c r="C57" s="16" t="n"/>
      <c r="D57" s="16" t="n"/>
      <c r="E57" s="17" t="n"/>
      <c r="F57" s="30" t="n"/>
      <c r="G57" s="14" t="n"/>
      <c r="H57" s="16" t="n"/>
      <c r="I57" s="19" t="n"/>
      <c r="J57" s="19" t="n"/>
      <c r="K57" s="20">
        <f>IF(A57="","",IF(OR(I57="",J57=""),"",IFERROR(I57-J57,"")))</f>
        <v/>
      </c>
      <c r="L57" s="21">
        <f>IF(A57="","",IF(OR(G57="Concluído",G57="Cancelado"),G57,IF(B57="","Conferir data",IF(B57&lt;TODAY(),"Conferir atraso",IF(B57&lt;=TODAY()+'Parâmetros'!$B$6,"Conferir evento próximo","No prazo")))))</f>
        <v/>
      </c>
      <c r="N57">
        <f>IFERROR(INDEX('Parâmetros'!$D$4:$D$7,ROW()-9),"")</f>
        <v/>
      </c>
    </row>
    <row r="58" ht="30" customHeight="1">
      <c r="A58" s="14" t="n"/>
      <c r="B58" s="29" t="n"/>
      <c r="C58" s="16" t="n"/>
      <c r="D58" s="16" t="n"/>
      <c r="E58" s="17" t="n"/>
      <c r="F58" s="30" t="n"/>
      <c r="G58" s="14" t="n"/>
      <c r="H58" s="16" t="n"/>
      <c r="I58" s="19" t="n"/>
      <c r="J58" s="19" t="n"/>
      <c r="K58" s="22">
        <f>IF(A58="","",IF(OR(I58="",J58=""),"",IFERROR(I58-J58,"")))</f>
        <v/>
      </c>
      <c r="L58" s="23">
        <f>IF(A58="","",IF(OR(G58="Concluído",G58="Cancelado"),G58,IF(B58="","Conferir data",IF(B58&lt;TODAY(),"Conferir atraso",IF(B58&lt;=TODAY()+'Parâmetros'!$B$6,"Conferir evento próximo","No prazo")))))</f>
        <v/>
      </c>
      <c r="N58">
        <f>IFERROR(INDEX('Parâmetros'!$D$4:$D$7,ROW()-9),"")</f>
        <v/>
      </c>
    </row>
    <row r="59" ht="30" customHeight="1">
      <c r="A59" s="14" t="n"/>
      <c r="B59" s="29" t="n"/>
      <c r="C59" s="16" t="n"/>
      <c r="D59" s="16" t="n"/>
      <c r="E59" s="17" t="n"/>
      <c r="F59" s="30" t="n"/>
      <c r="G59" s="14" t="n"/>
      <c r="H59" s="16" t="n"/>
      <c r="I59" s="19" t="n"/>
      <c r="J59" s="19" t="n"/>
      <c r="K59" s="20">
        <f>IF(A59="","",IF(OR(I59="",J59=""),"",IFERROR(I59-J59,"")))</f>
        <v/>
      </c>
      <c r="L59" s="21">
        <f>IF(A59="","",IF(OR(G59="Concluído",G59="Cancelado"),G59,IF(B59="","Conferir data",IF(B59&lt;TODAY(),"Conferir atraso",IF(B59&lt;=TODAY()+'Parâmetros'!$B$6,"Conferir evento próximo","No prazo")))))</f>
        <v/>
      </c>
      <c r="N59">
        <f>IFERROR(INDEX('Parâmetros'!$D$4:$D$7,ROW()-9),"")</f>
        <v/>
      </c>
    </row>
    <row r="60" ht="30" customHeight="1">
      <c r="A60" s="14" t="n"/>
      <c r="B60" s="29" t="n"/>
      <c r="C60" s="16" t="n"/>
      <c r="D60" s="16" t="n"/>
      <c r="E60" s="17" t="n"/>
      <c r="F60" s="30" t="n"/>
      <c r="G60" s="14" t="n"/>
      <c r="H60" s="16" t="n"/>
      <c r="I60" s="19" t="n"/>
      <c r="J60" s="19" t="n"/>
      <c r="K60" s="22">
        <f>IF(A60="","",IF(OR(I60="",J60=""),"",IFERROR(I60-J60,"")))</f>
        <v/>
      </c>
      <c r="L60" s="23">
        <f>IF(A60="","",IF(OR(G60="Concluído",G60="Cancelado"),G60,IF(B60="","Conferir data",IF(B60&lt;TODAY(),"Conferir atraso",IF(B60&lt;=TODAY()+'Parâmetros'!$B$6,"Conferir evento próximo","No prazo")))))</f>
        <v/>
      </c>
      <c r="N60">
        <f>IFERROR(INDEX('Parâmetros'!$D$4:$D$7,ROW()-9),"")</f>
        <v/>
      </c>
    </row>
    <row r="61" ht="30" customHeight="1">
      <c r="A61" s="14" t="n"/>
      <c r="B61" s="29" t="n"/>
      <c r="C61" s="16" t="n"/>
      <c r="D61" s="16" t="n"/>
      <c r="E61" s="17" t="n"/>
      <c r="F61" s="30" t="n"/>
      <c r="G61" s="14" t="n"/>
      <c r="H61" s="16" t="n"/>
      <c r="I61" s="19" t="n"/>
      <c r="J61" s="19" t="n"/>
      <c r="K61" s="20">
        <f>IF(A61="","",IF(OR(I61="",J61=""),"",IFERROR(I61-J61,"")))</f>
        <v/>
      </c>
      <c r="L61" s="21">
        <f>IF(A61="","",IF(OR(G61="Concluído",G61="Cancelado"),G61,IF(B61="","Conferir data",IF(B61&lt;TODAY(),"Conferir atraso",IF(B61&lt;=TODAY()+'Parâmetros'!$B$6,"Conferir evento próximo","No prazo")))))</f>
        <v/>
      </c>
      <c r="N61">
        <f>IFERROR(INDEX('Parâmetros'!$D$4:$D$7,ROW()-9),"")</f>
        <v/>
      </c>
    </row>
    <row r="62" ht="30" customHeight="1">
      <c r="A62" s="14" t="n"/>
      <c r="B62" s="29" t="n"/>
      <c r="C62" s="16" t="n"/>
      <c r="D62" s="16" t="n"/>
      <c r="E62" s="17" t="n"/>
      <c r="F62" s="30" t="n"/>
      <c r="G62" s="14" t="n"/>
      <c r="H62" s="16" t="n"/>
      <c r="I62" s="19" t="n"/>
      <c r="J62" s="19" t="n"/>
      <c r="K62" s="22">
        <f>IF(A62="","",IF(OR(I62="",J62=""),"",IFERROR(I62-J62,"")))</f>
        <v/>
      </c>
      <c r="L62" s="23">
        <f>IF(A62="","",IF(OR(G62="Concluído",G62="Cancelado"),G62,IF(B62="","Conferir data",IF(B62&lt;TODAY(),"Conferir atraso",IF(B62&lt;=TODAY()+'Parâmetros'!$B$6,"Conferir evento próximo","No prazo")))))</f>
        <v/>
      </c>
      <c r="N62">
        <f>IFERROR(INDEX('Parâmetros'!$D$4:$D$7,ROW()-9),"")</f>
        <v/>
      </c>
    </row>
    <row r="63" ht="30" customHeight="1">
      <c r="A63" s="14" t="n"/>
      <c r="B63" s="29" t="n"/>
      <c r="C63" s="16" t="n"/>
      <c r="D63" s="16" t="n"/>
      <c r="E63" s="17" t="n"/>
      <c r="F63" s="30" t="n"/>
      <c r="G63" s="14" t="n"/>
      <c r="H63" s="16" t="n"/>
      <c r="I63" s="19" t="n"/>
      <c r="J63" s="19" t="n"/>
      <c r="K63" s="20">
        <f>IF(A63="","",IF(OR(I63="",J63=""),"",IFERROR(I63-J63,"")))</f>
        <v/>
      </c>
      <c r="L63" s="21">
        <f>IF(A63="","",IF(OR(G63="Concluído",G63="Cancelado"),G63,IF(B63="","Conferir data",IF(B63&lt;TODAY(),"Conferir atraso",IF(B63&lt;=TODAY()+'Parâmetros'!$B$6,"Conferir evento próximo","No prazo")))))</f>
        <v/>
      </c>
      <c r="N63">
        <f>IFERROR(INDEX('Parâmetros'!$D$4:$D$7,ROW()-9),"")</f>
        <v/>
      </c>
    </row>
    <row r="64" ht="30" customHeight="1">
      <c r="A64" s="14" t="n"/>
      <c r="B64" s="29" t="n"/>
      <c r="C64" s="16" t="n"/>
      <c r="D64" s="16" t="n"/>
      <c r="E64" s="17" t="n"/>
      <c r="F64" s="30" t="n"/>
      <c r="G64" s="14" t="n"/>
      <c r="H64" s="16" t="n"/>
      <c r="I64" s="19" t="n"/>
      <c r="J64" s="19" t="n"/>
      <c r="K64" s="22">
        <f>IF(A64="","",IF(OR(I64="",J64=""),"",IFERROR(I64-J64,"")))</f>
        <v/>
      </c>
      <c r="L64" s="23">
        <f>IF(A64="","",IF(OR(G64="Concluído",G64="Cancelado"),G64,IF(B64="","Conferir data",IF(B64&lt;TODAY(),"Conferir atraso",IF(B64&lt;=TODAY()+'Parâmetros'!$B$6,"Conferir evento próximo","No prazo")))))</f>
        <v/>
      </c>
      <c r="N64">
        <f>IFERROR(INDEX('Parâmetros'!$D$4:$D$7,ROW()-9),"")</f>
        <v/>
      </c>
    </row>
    <row r="65" ht="30" customHeight="1">
      <c r="A65" s="14" t="n"/>
      <c r="B65" s="29" t="n"/>
      <c r="C65" s="16" t="n"/>
      <c r="D65" s="16" t="n"/>
      <c r="E65" s="17" t="n"/>
      <c r="F65" s="30" t="n"/>
      <c r="G65" s="14" t="n"/>
      <c r="H65" s="16" t="n"/>
      <c r="I65" s="19" t="n"/>
      <c r="J65" s="19" t="n"/>
      <c r="K65" s="20">
        <f>IF(A65="","",IF(OR(I65="",J65=""),"",IFERROR(I65-J65,"")))</f>
        <v/>
      </c>
      <c r="L65" s="21">
        <f>IF(A65="","",IF(OR(G65="Concluído",G65="Cancelado"),G65,IF(B65="","Conferir data",IF(B65&lt;TODAY(),"Conferir atraso",IF(B65&lt;=TODAY()+'Parâmetros'!$B$6,"Conferir evento próximo","No prazo")))))</f>
        <v/>
      </c>
      <c r="N65">
        <f>IFERROR(INDEX('Parâmetros'!$D$4:$D$7,ROW()-9),"")</f>
        <v/>
      </c>
    </row>
    <row r="66" ht="30" customHeight="1">
      <c r="A66" s="14" t="n"/>
      <c r="B66" s="29" t="n"/>
      <c r="C66" s="16" t="n"/>
      <c r="D66" s="16" t="n"/>
      <c r="E66" s="17" t="n"/>
      <c r="F66" s="30" t="n"/>
      <c r="G66" s="14" t="n"/>
      <c r="H66" s="16" t="n"/>
      <c r="I66" s="19" t="n"/>
      <c r="J66" s="19" t="n"/>
      <c r="K66" s="22">
        <f>IF(A66="","",IF(OR(I66="",J66=""),"",IFERROR(I66-J66,"")))</f>
        <v/>
      </c>
      <c r="L66" s="23">
        <f>IF(A66="","",IF(OR(G66="Concluído",G66="Cancelado"),G66,IF(B66="","Conferir data",IF(B66&lt;TODAY(),"Conferir atraso",IF(B66&lt;=TODAY()+'Parâmetros'!$B$6,"Conferir evento próximo","No prazo")))))</f>
        <v/>
      </c>
      <c r="N66">
        <f>IFERROR(INDEX('Parâmetros'!$D$4:$D$7,ROW()-9),"")</f>
        <v/>
      </c>
    </row>
    <row r="67" ht="30" customHeight="1">
      <c r="A67" s="14" t="n"/>
      <c r="B67" s="29" t="n"/>
      <c r="C67" s="16" t="n"/>
      <c r="D67" s="16" t="n"/>
      <c r="E67" s="17" t="n"/>
      <c r="F67" s="30" t="n"/>
      <c r="G67" s="14" t="n"/>
      <c r="H67" s="16" t="n"/>
      <c r="I67" s="19" t="n"/>
      <c r="J67" s="19" t="n"/>
      <c r="K67" s="20">
        <f>IF(A67="","",IF(OR(I67="",J67=""),"",IFERROR(I67-J67,"")))</f>
        <v/>
      </c>
      <c r="L67" s="21">
        <f>IF(A67="","",IF(OR(G67="Concluído",G67="Cancelado"),G67,IF(B67="","Conferir data",IF(B67&lt;TODAY(),"Conferir atraso",IF(B67&lt;=TODAY()+'Parâmetros'!$B$6,"Conferir evento próximo","No prazo")))))</f>
        <v/>
      </c>
      <c r="N67">
        <f>IFERROR(INDEX('Parâmetros'!$D$4:$D$7,ROW()-9),"")</f>
        <v/>
      </c>
    </row>
    <row r="68" ht="30" customHeight="1">
      <c r="A68" s="14" t="n"/>
      <c r="B68" s="29" t="n"/>
      <c r="C68" s="16" t="n"/>
      <c r="D68" s="16" t="n"/>
      <c r="E68" s="17" t="n"/>
      <c r="F68" s="30" t="n"/>
      <c r="G68" s="14" t="n"/>
      <c r="H68" s="16" t="n"/>
      <c r="I68" s="19" t="n"/>
      <c r="J68" s="19" t="n"/>
      <c r="K68" s="22">
        <f>IF(A68="","",IF(OR(I68="",J68=""),"",IFERROR(I68-J68,"")))</f>
        <v/>
      </c>
      <c r="L68" s="23">
        <f>IF(A68="","",IF(OR(G68="Concluído",G68="Cancelado"),G68,IF(B68="","Conferir data",IF(B68&lt;TODAY(),"Conferir atraso",IF(B68&lt;=TODAY()+'Parâmetros'!$B$6,"Conferir evento próximo","No prazo")))))</f>
        <v/>
      </c>
      <c r="N68">
        <f>IFERROR(INDEX('Parâmetros'!$D$4:$D$7,ROW()-9),"")</f>
        <v/>
      </c>
    </row>
    <row r="69" ht="30" customHeight="1">
      <c r="A69" s="14" t="n"/>
      <c r="B69" s="29" t="n"/>
      <c r="C69" s="16" t="n"/>
      <c r="D69" s="16" t="n"/>
      <c r="E69" s="17" t="n"/>
      <c r="F69" s="30" t="n"/>
      <c r="G69" s="14" t="n"/>
      <c r="H69" s="16" t="n"/>
      <c r="I69" s="19" t="n"/>
      <c r="J69" s="19" t="n"/>
      <c r="K69" s="20">
        <f>IF(A69="","",IF(OR(I69="",J69=""),"",IFERROR(I69-J69,"")))</f>
        <v/>
      </c>
      <c r="L69" s="21">
        <f>IF(A69="","",IF(OR(G69="Concluído",G69="Cancelado"),G69,IF(B69="","Conferir data",IF(B69&lt;TODAY(),"Conferir atraso",IF(B69&lt;=TODAY()+'Parâmetros'!$B$6,"Conferir evento próximo","No prazo")))))</f>
        <v/>
      </c>
      <c r="N69">
        <f>IFERROR(INDEX('Parâmetros'!$D$4:$D$7,ROW()-9),"")</f>
        <v/>
      </c>
    </row>
    <row r="70" ht="30" customHeight="1">
      <c r="A70" s="14" t="n"/>
      <c r="B70" s="29" t="n"/>
      <c r="C70" s="16" t="n"/>
      <c r="D70" s="16" t="n"/>
      <c r="E70" s="17" t="n"/>
      <c r="F70" s="30" t="n"/>
      <c r="G70" s="14" t="n"/>
      <c r="H70" s="16" t="n"/>
      <c r="I70" s="19" t="n"/>
      <c r="J70" s="19" t="n"/>
      <c r="K70" s="22">
        <f>IF(A70="","",IF(OR(I70="",J70=""),"",IFERROR(I70-J70,"")))</f>
        <v/>
      </c>
      <c r="L70" s="23">
        <f>IF(A70="","",IF(OR(G70="Concluído",G70="Cancelado"),G70,IF(B70="","Conferir data",IF(B70&lt;TODAY(),"Conferir atraso",IF(B70&lt;=TODAY()+'Parâmetros'!$B$6,"Conferir evento próximo","No prazo")))))</f>
        <v/>
      </c>
      <c r="N70">
        <f>IFERROR(INDEX('Parâmetros'!$D$4:$D$7,ROW()-9),"")</f>
        <v/>
      </c>
    </row>
    <row r="71" ht="30" customHeight="1">
      <c r="A71" s="14" t="n"/>
      <c r="B71" s="29" t="n"/>
      <c r="C71" s="16" t="n"/>
      <c r="D71" s="16" t="n"/>
      <c r="E71" s="17" t="n"/>
      <c r="F71" s="30" t="n"/>
      <c r="G71" s="14" t="n"/>
      <c r="H71" s="16" t="n"/>
      <c r="I71" s="19" t="n"/>
      <c r="J71" s="19" t="n"/>
      <c r="K71" s="20">
        <f>IF(A71="","",IF(OR(I71="",J71=""),"",IFERROR(I71-J71,"")))</f>
        <v/>
      </c>
      <c r="L71" s="21">
        <f>IF(A71="","",IF(OR(G71="Concluído",G71="Cancelado"),G71,IF(B71="","Conferir data",IF(B71&lt;TODAY(),"Conferir atraso",IF(B71&lt;=TODAY()+'Parâmetros'!$B$6,"Conferir evento próximo","No prazo")))))</f>
        <v/>
      </c>
      <c r="N71">
        <f>IFERROR(INDEX('Parâmetros'!$D$4:$D$7,ROW()-9),"")</f>
        <v/>
      </c>
    </row>
    <row r="72" ht="30" customHeight="1">
      <c r="A72" s="14" t="n"/>
      <c r="B72" s="29" t="n"/>
      <c r="C72" s="16" t="n"/>
      <c r="D72" s="16" t="n"/>
      <c r="E72" s="17" t="n"/>
      <c r="F72" s="30" t="n"/>
      <c r="G72" s="14" t="n"/>
      <c r="H72" s="16" t="n"/>
      <c r="I72" s="19" t="n"/>
      <c r="J72" s="19" t="n"/>
      <c r="K72" s="22">
        <f>IF(A72="","",IF(OR(I72="",J72=""),"",IFERROR(I72-J72,"")))</f>
        <v/>
      </c>
      <c r="L72" s="23">
        <f>IF(A72="","",IF(OR(G72="Concluído",G72="Cancelado"),G72,IF(B72="","Conferir data",IF(B72&lt;TODAY(),"Conferir atraso",IF(B72&lt;=TODAY()+'Parâmetros'!$B$6,"Conferir evento próximo","No prazo")))))</f>
        <v/>
      </c>
      <c r="N72">
        <f>IFERROR(INDEX('Parâmetros'!$D$4:$D$7,ROW()-9),"")</f>
        <v/>
      </c>
    </row>
    <row r="73" ht="30" customHeight="1">
      <c r="A73" s="14" t="n"/>
      <c r="B73" s="29" t="n"/>
      <c r="C73" s="16" t="n"/>
      <c r="D73" s="16" t="n"/>
      <c r="E73" s="17" t="n"/>
      <c r="F73" s="30" t="n"/>
      <c r="G73" s="14" t="n"/>
      <c r="H73" s="16" t="n"/>
      <c r="I73" s="19" t="n"/>
      <c r="J73" s="19" t="n"/>
      <c r="K73" s="20">
        <f>IF(A73="","",IF(OR(I73="",J73=""),"",IFERROR(I73-J73,"")))</f>
        <v/>
      </c>
      <c r="L73" s="21">
        <f>IF(A73="","",IF(OR(G73="Concluído",G73="Cancelado"),G73,IF(B73="","Conferir data",IF(B73&lt;TODAY(),"Conferir atraso",IF(B73&lt;=TODAY()+'Parâmetros'!$B$6,"Conferir evento próximo","No prazo")))))</f>
        <v/>
      </c>
      <c r="N73">
        <f>IFERROR(INDEX('Parâmetros'!$D$4:$D$7,ROW()-9),"")</f>
        <v/>
      </c>
    </row>
    <row r="74" ht="30" customHeight="1">
      <c r="A74" s="14" t="n"/>
      <c r="B74" s="29" t="n"/>
      <c r="C74" s="16" t="n"/>
      <c r="D74" s="16" t="n"/>
      <c r="E74" s="17" t="n"/>
      <c r="F74" s="30" t="n"/>
      <c r="G74" s="14" t="n"/>
      <c r="H74" s="16" t="n"/>
      <c r="I74" s="19" t="n"/>
      <c r="J74" s="19" t="n"/>
      <c r="K74" s="22">
        <f>IF(A74="","",IF(OR(I74="",J74=""),"",IFERROR(I74-J74,"")))</f>
        <v/>
      </c>
      <c r="L74" s="23">
        <f>IF(A74="","",IF(OR(G74="Concluído",G74="Cancelado"),G74,IF(B74="","Conferir data",IF(B74&lt;TODAY(),"Conferir atraso",IF(B74&lt;=TODAY()+'Parâmetros'!$B$6,"Conferir evento próximo","No prazo")))))</f>
        <v/>
      </c>
      <c r="N74">
        <f>IFERROR(INDEX('Parâmetros'!$D$4:$D$7,ROW()-9),"")</f>
        <v/>
      </c>
    </row>
    <row r="75" ht="30" customHeight="1">
      <c r="A75" s="14" t="n"/>
      <c r="B75" s="29" t="n"/>
      <c r="C75" s="16" t="n"/>
      <c r="D75" s="16" t="n"/>
      <c r="E75" s="17" t="n"/>
      <c r="F75" s="30" t="n"/>
      <c r="G75" s="14" t="n"/>
      <c r="H75" s="16" t="n"/>
      <c r="I75" s="19" t="n"/>
      <c r="J75" s="19" t="n"/>
      <c r="K75" s="20">
        <f>IF(A75="","",IF(OR(I75="",J75=""),"",IFERROR(I75-J75,"")))</f>
        <v/>
      </c>
      <c r="L75" s="21">
        <f>IF(A75="","",IF(OR(G75="Concluído",G75="Cancelado"),G75,IF(B75="","Conferir data",IF(B75&lt;TODAY(),"Conferir atraso",IF(B75&lt;=TODAY()+'Parâmetros'!$B$6,"Conferir evento próximo","No prazo")))))</f>
        <v/>
      </c>
      <c r="N75">
        <f>IFERROR(INDEX('Parâmetros'!$D$4:$D$7,ROW()-9),"")</f>
        <v/>
      </c>
    </row>
    <row r="76" ht="30" customHeight="1">
      <c r="A76" s="14" t="n"/>
      <c r="B76" s="29" t="n"/>
      <c r="C76" s="16" t="n"/>
      <c r="D76" s="16" t="n"/>
      <c r="E76" s="17" t="n"/>
      <c r="F76" s="30" t="n"/>
      <c r="G76" s="14" t="n"/>
      <c r="H76" s="16" t="n"/>
      <c r="I76" s="19" t="n"/>
      <c r="J76" s="19" t="n"/>
      <c r="K76" s="22">
        <f>IF(A76="","",IF(OR(I76="",J76=""),"",IFERROR(I76-J76,"")))</f>
        <v/>
      </c>
      <c r="L76" s="23">
        <f>IF(A76="","",IF(OR(G76="Concluído",G76="Cancelado"),G76,IF(B76="","Conferir data",IF(B76&lt;TODAY(),"Conferir atraso",IF(B76&lt;=TODAY()+'Parâmetros'!$B$6,"Conferir evento próximo","No prazo")))))</f>
        <v/>
      </c>
      <c r="N76">
        <f>IFERROR(INDEX('Parâmetros'!$D$4:$D$7,ROW()-9),"")</f>
        <v/>
      </c>
    </row>
    <row r="77" ht="30" customHeight="1">
      <c r="A77" s="14" t="n"/>
      <c r="B77" s="29" t="n"/>
      <c r="C77" s="16" t="n"/>
      <c r="D77" s="16" t="n"/>
      <c r="E77" s="17" t="n"/>
      <c r="F77" s="30" t="n"/>
      <c r="G77" s="14" t="n"/>
      <c r="H77" s="16" t="n"/>
      <c r="I77" s="19" t="n"/>
      <c r="J77" s="19" t="n"/>
      <c r="K77" s="20">
        <f>IF(A77="","",IF(OR(I77="",J77=""),"",IFERROR(I77-J77,"")))</f>
        <v/>
      </c>
      <c r="L77" s="21">
        <f>IF(A77="","",IF(OR(G77="Concluído",G77="Cancelado"),G77,IF(B77="","Conferir data",IF(B77&lt;TODAY(),"Conferir atraso",IF(B77&lt;=TODAY()+'Parâmetros'!$B$6,"Conferir evento próximo","No prazo")))))</f>
        <v/>
      </c>
      <c r="N77">
        <f>IFERROR(INDEX('Parâmetros'!$D$4:$D$7,ROW()-9),"")</f>
        <v/>
      </c>
    </row>
    <row r="78" ht="30" customHeight="1">
      <c r="A78" s="14" t="n"/>
      <c r="B78" s="29" t="n"/>
      <c r="C78" s="16" t="n"/>
      <c r="D78" s="16" t="n"/>
      <c r="E78" s="17" t="n"/>
      <c r="F78" s="30" t="n"/>
      <c r="G78" s="14" t="n"/>
      <c r="H78" s="16" t="n"/>
      <c r="I78" s="19" t="n"/>
      <c r="J78" s="19" t="n"/>
      <c r="K78" s="22">
        <f>IF(A78="","",IF(OR(I78="",J78=""),"",IFERROR(I78-J78,"")))</f>
        <v/>
      </c>
      <c r="L78" s="23">
        <f>IF(A78="","",IF(OR(G78="Concluído",G78="Cancelado"),G78,IF(B78="","Conferir data",IF(B78&lt;TODAY(),"Conferir atraso",IF(B78&lt;=TODAY()+'Parâmetros'!$B$6,"Conferir evento próximo","No prazo")))))</f>
        <v/>
      </c>
      <c r="N78">
        <f>IFERROR(INDEX('Parâmetros'!$D$4:$D$7,ROW()-9),"")</f>
        <v/>
      </c>
    </row>
    <row r="79" ht="30" customHeight="1">
      <c r="A79" s="14" t="n"/>
      <c r="B79" s="29" t="n"/>
      <c r="C79" s="16" t="n"/>
      <c r="D79" s="16" t="n"/>
      <c r="E79" s="17" t="n"/>
      <c r="F79" s="30" t="n"/>
      <c r="G79" s="14" t="n"/>
      <c r="H79" s="16" t="n"/>
      <c r="I79" s="19" t="n"/>
      <c r="J79" s="19" t="n"/>
      <c r="K79" s="20">
        <f>IF(A79="","",IF(OR(I79="",J79=""),"",IFERROR(I79-J79,"")))</f>
        <v/>
      </c>
      <c r="L79" s="21">
        <f>IF(A79="","",IF(OR(G79="Concluído",G79="Cancelado"),G79,IF(B79="","Conferir data",IF(B79&lt;TODAY(),"Conferir atraso",IF(B79&lt;=TODAY()+'Parâmetros'!$B$6,"Conferir evento próximo","No prazo")))))</f>
        <v/>
      </c>
      <c r="N79">
        <f>IFERROR(INDEX('Parâmetros'!$D$4:$D$7,ROW()-9),"")</f>
        <v/>
      </c>
    </row>
    <row r="80" ht="30" customHeight="1">
      <c r="A80" s="14" t="n"/>
      <c r="B80" s="29" t="n"/>
      <c r="C80" s="16" t="n"/>
      <c r="D80" s="16" t="n"/>
      <c r="E80" s="17" t="n"/>
      <c r="F80" s="30" t="n"/>
      <c r="G80" s="14" t="n"/>
      <c r="H80" s="16" t="n"/>
      <c r="I80" s="19" t="n"/>
      <c r="J80" s="19" t="n"/>
      <c r="K80" s="22">
        <f>IF(A80="","",IF(OR(I80="",J80=""),"",IFERROR(I80-J80,"")))</f>
        <v/>
      </c>
      <c r="L80" s="23">
        <f>IF(A80="","",IF(OR(G80="Concluído",G80="Cancelado"),G80,IF(B80="","Conferir data",IF(B80&lt;TODAY(),"Conferir atraso",IF(B80&lt;=TODAY()+'Parâmetros'!$B$6,"Conferir evento próximo","No prazo")))))</f>
        <v/>
      </c>
      <c r="N80">
        <f>IFERROR(INDEX('Parâmetros'!$D$4:$D$7,ROW()-9),"")</f>
        <v/>
      </c>
    </row>
    <row r="81" ht="30" customHeight="1">
      <c r="A81" s="14" t="n"/>
      <c r="B81" s="29" t="n"/>
      <c r="C81" s="16" t="n"/>
      <c r="D81" s="16" t="n"/>
      <c r="E81" s="17" t="n"/>
      <c r="F81" s="30" t="n"/>
      <c r="G81" s="14" t="n"/>
      <c r="H81" s="16" t="n"/>
      <c r="I81" s="19" t="n"/>
      <c r="J81" s="19" t="n"/>
      <c r="K81" s="20">
        <f>IF(A81="","",IF(OR(I81="",J81=""),"",IFERROR(I81-J81,"")))</f>
        <v/>
      </c>
      <c r="L81" s="21">
        <f>IF(A81="","",IF(OR(G81="Concluído",G81="Cancelado"),G81,IF(B81="","Conferir data",IF(B81&lt;TODAY(),"Conferir atraso",IF(B81&lt;=TODAY()+'Parâmetros'!$B$6,"Conferir evento próximo","No prazo")))))</f>
        <v/>
      </c>
      <c r="N81">
        <f>IFERROR(INDEX('Parâmetros'!$D$4:$D$7,ROW()-9),"")</f>
        <v/>
      </c>
    </row>
    <row r="82" ht="30" customHeight="1">
      <c r="A82" s="14" t="n"/>
      <c r="B82" s="29" t="n"/>
      <c r="C82" s="16" t="n"/>
      <c r="D82" s="16" t="n"/>
      <c r="E82" s="17" t="n"/>
      <c r="F82" s="30" t="n"/>
      <c r="G82" s="14" t="n"/>
      <c r="H82" s="16" t="n"/>
      <c r="I82" s="19" t="n"/>
      <c r="J82" s="19" t="n"/>
      <c r="K82" s="22">
        <f>IF(A82="","",IF(OR(I82="",J82=""),"",IFERROR(I82-J82,"")))</f>
        <v/>
      </c>
      <c r="L82" s="23">
        <f>IF(A82="","",IF(OR(G82="Concluído",G82="Cancelado"),G82,IF(B82="","Conferir data",IF(B82&lt;TODAY(),"Conferir atraso",IF(B82&lt;=TODAY()+'Parâmetros'!$B$6,"Conferir evento próximo","No prazo")))))</f>
        <v/>
      </c>
      <c r="N82">
        <f>IFERROR(INDEX('Parâmetros'!$D$4:$D$7,ROW()-9),"")</f>
        <v/>
      </c>
    </row>
    <row r="83" ht="30" customHeight="1">
      <c r="A83" s="14" t="n"/>
      <c r="B83" s="29" t="n"/>
      <c r="C83" s="16" t="n"/>
      <c r="D83" s="16" t="n"/>
      <c r="E83" s="17" t="n"/>
      <c r="F83" s="30" t="n"/>
      <c r="G83" s="14" t="n"/>
      <c r="H83" s="16" t="n"/>
      <c r="I83" s="19" t="n"/>
      <c r="J83" s="19" t="n"/>
      <c r="K83" s="20">
        <f>IF(A83="","",IF(OR(I83="",J83=""),"",IFERROR(I83-J83,"")))</f>
        <v/>
      </c>
      <c r="L83" s="21">
        <f>IF(A83="","",IF(OR(G83="Concluído",G83="Cancelado"),G83,IF(B83="","Conferir data",IF(B83&lt;TODAY(),"Conferir atraso",IF(B83&lt;=TODAY()+'Parâmetros'!$B$6,"Conferir evento próximo","No prazo")))))</f>
        <v/>
      </c>
      <c r="N83">
        <f>IFERROR(INDEX('Parâmetros'!$D$4:$D$7,ROW()-9),"")</f>
        <v/>
      </c>
    </row>
    <row r="84" ht="30" customHeight="1">
      <c r="A84" s="14" t="n"/>
      <c r="B84" s="29" t="n"/>
      <c r="C84" s="16" t="n"/>
      <c r="D84" s="16" t="n"/>
      <c r="E84" s="17" t="n"/>
      <c r="F84" s="30" t="n"/>
      <c r="G84" s="14" t="n"/>
      <c r="H84" s="16" t="n"/>
      <c r="I84" s="19" t="n"/>
      <c r="J84" s="19" t="n"/>
      <c r="K84" s="22">
        <f>IF(A84="","",IF(OR(I84="",J84=""),"",IFERROR(I84-J84,"")))</f>
        <v/>
      </c>
      <c r="L84" s="23">
        <f>IF(A84="","",IF(OR(G84="Concluído",G84="Cancelado"),G84,IF(B84="","Conferir data",IF(B84&lt;TODAY(),"Conferir atraso",IF(B84&lt;=TODAY()+'Parâmetros'!$B$6,"Conferir evento próximo","No prazo")))))</f>
        <v/>
      </c>
      <c r="N84">
        <f>IFERROR(INDEX('Parâmetros'!$D$4:$D$7,ROW()-9),"")</f>
        <v/>
      </c>
    </row>
    <row r="85" ht="30" customHeight="1">
      <c r="A85" s="14" t="n"/>
      <c r="B85" s="29" t="n"/>
      <c r="C85" s="16" t="n"/>
      <c r="D85" s="16" t="n"/>
      <c r="E85" s="17" t="n"/>
      <c r="F85" s="30" t="n"/>
      <c r="G85" s="14" t="n"/>
      <c r="H85" s="16" t="n"/>
      <c r="I85" s="19" t="n"/>
      <c r="J85" s="19" t="n"/>
      <c r="K85" s="20">
        <f>IF(A85="","",IF(OR(I85="",J85=""),"",IFERROR(I85-J85,"")))</f>
        <v/>
      </c>
      <c r="L85" s="21">
        <f>IF(A85="","",IF(OR(G85="Concluído",G85="Cancelado"),G85,IF(B85="","Conferir data",IF(B85&lt;TODAY(),"Conferir atraso",IF(B85&lt;=TODAY()+'Parâmetros'!$B$6,"Conferir evento próximo","No prazo")))))</f>
        <v/>
      </c>
      <c r="N85">
        <f>IFERROR(INDEX('Parâmetros'!$D$4:$D$7,ROW()-9),"")</f>
        <v/>
      </c>
    </row>
    <row r="86" ht="30" customHeight="1">
      <c r="A86" s="14" t="n"/>
      <c r="B86" s="29" t="n"/>
      <c r="C86" s="16" t="n"/>
      <c r="D86" s="16" t="n"/>
      <c r="E86" s="17" t="n"/>
      <c r="F86" s="30" t="n"/>
      <c r="G86" s="14" t="n"/>
      <c r="H86" s="16" t="n"/>
      <c r="I86" s="19" t="n"/>
      <c r="J86" s="19" t="n"/>
      <c r="K86" s="22">
        <f>IF(A86="","",IF(OR(I86="",J86=""),"",IFERROR(I86-J86,"")))</f>
        <v/>
      </c>
      <c r="L86" s="23">
        <f>IF(A86="","",IF(OR(G86="Concluído",G86="Cancelado"),G86,IF(B86="","Conferir data",IF(B86&lt;TODAY(),"Conferir atraso",IF(B86&lt;=TODAY()+'Parâmetros'!$B$6,"Conferir evento próximo","No prazo")))))</f>
        <v/>
      </c>
      <c r="N86">
        <f>IFERROR(INDEX('Parâmetros'!$D$4:$D$7,ROW()-9),"")</f>
        <v/>
      </c>
    </row>
    <row r="87" ht="30" customHeight="1">
      <c r="A87" s="14" t="n"/>
      <c r="B87" s="29" t="n"/>
      <c r="C87" s="16" t="n"/>
      <c r="D87" s="16" t="n"/>
      <c r="E87" s="17" t="n"/>
      <c r="F87" s="30" t="n"/>
      <c r="G87" s="14" t="n"/>
      <c r="H87" s="16" t="n"/>
      <c r="I87" s="19" t="n"/>
      <c r="J87" s="19" t="n"/>
      <c r="K87" s="20">
        <f>IF(A87="","",IF(OR(I87="",J87=""),"",IFERROR(I87-J87,"")))</f>
        <v/>
      </c>
      <c r="L87" s="21">
        <f>IF(A87="","",IF(OR(G87="Concluído",G87="Cancelado"),G87,IF(B87="","Conferir data",IF(B87&lt;TODAY(),"Conferir atraso",IF(B87&lt;=TODAY()+'Parâmetros'!$B$6,"Conferir evento próximo","No prazo")))))</f>
        <v/>
      </c>
      <c r="N87">
        <f>IFERROR(INDEX('Parâmetros'!$D$4:$D$7,ROW()-9),"")</f>
        <v/>
      </c>
    </row>
    <row r="88" ht="30" customHeight="1">
      <c r="A88" s="14" t="n"/>
      <c r="B88" s="29" t="n"/>
      <c r="C88" s="16" t="n"/>
      <c r="D88" s="16" t="n"/>
      <c r="E88" s="17" t="n"/>
      <c r="F88" s="30" t="n"/>
      <c r="G88" s="14" t="n"/>
      <c r="H88" s="16" t="n"/>
      <c r="I88" s="19" t="n"/>
      <c r="J88" s="19" t="n"/>
      <c r="K88" s="22">
        <f>IF(A88="","",IF(OR(I88="",J88=""),"",IFERROR(I88-J88,"")))</f>
        <v/>
      </c>
      <c r="L88" s="23">
        <f>IF(A88="","",IF(OR(G88="Concluído",G88="Cancelado"),G88,IF(B88="","Conferir data",IF(B88&lt;TODAY(),"Conferir atraso",IF(B88&lt;=TODAY()+'Parâmetros'!$B$6,"Conferir evento próximo","No prazo")))))</f>
        <v/>
      </c>
      <c r="N88">
        <f>IFERROR(INDEX('Parâmetros'!$D$4:$D$7,ROW()-9),"")</f>
        <v/>
      </c>
    </row>
    <row r="89" ht="30" customHeight="1">
      <c r="A89" s="14" t="n"/>
      <c r="B89" s="29" t="n"/>
      <c r="C89" s="16" t="n"/>
      <c r="D89" s="16" t="n"/>
      <c r="E89" s="17" t="n"/>
      <c r="F89" s="30" t="n"/>
      <c r="G89" s="14" t="n"/>
      <c r="H89" s="16" t="n"/>
      <c r="I89" s="19" t="n"/>
      <c r="J89" s="19" t="n"/>
      <c r="K89" s="20">
        <f>IF(A89="","",IF(OR(I89="",J89=""),"",IFERROR(I89-J89,"")))</f>
        <v/>
      </c>
      <c r="L89" s="21">
        <f>IF(A89="","",IF(OR(G89="Concluído",G89="Cancelado"),G89,IF(B89="","Conferir data",IF(B89&lt;TODAY(),"Conferir atraso",IF(B89&lt;=TODAY()+'Parâmetros'!$B$6,"Conferir evento próximo","No prazo")))))</f>
        <v/>
      </c>
      <c r="N89">
        <f>IFERROR(INDEX('Parâmetros'!$D$4:$D$7,ROW()-9),"")</f>
        <v/>
      </c>
    </row>
    <row r="90" ht="30" customHeight="1">
      <c r="A90" s="14" t="n"/>
      <c r="B90" s="29" t="n"/>
      <c r="C90" s="16" t="n"/>
      <c r="D90" s="16" t="n"/>
      <c r="E90" s="17" t="n"/>
      <c r="F90" s="30" t="n"/>
      <c r="G90" s="14" t="n"/>
      <c r="H90" s="16" t="n"/>
      <c r="I90" s="19" t="n"/>
      <c r="J90" s="19" t="n"/>
      <c r="K90" s="22">
        <f>IF(A90="","",IF(OR(I90="",J90=""),"",IFERROR(I90-J90,"")))</f>
        <v/>
      </c>
      <c r="L90" s="23">
        <f>IF(A90="","",IF(OR(G90="Concluído",G90="Cancelado"),G90,IF(B90="","Conferir data",IF(B90&lt;TODAY(),"Conferir atraso",IF(B90&lt;=TODAY()+'Parâmetros'!$B$6,"Conferir evento próximo","No prazo")))))</f>
        <v/>
      </c>
      <c r="N90">
        <f>IFERROR(INDEX('Parâmetros'!$D$4:$D$7,ROW()-9),"")</f>
        <v/>
      </c>
    </row>
    <row r="91" ht="30" customHeight="1">
      <c r="A91" s="14" t="n"/>
      <c r="B91" s="29" t="n"/>
      <c r="C91" s="16" t="n"/>
      <c r="D91" s="16" t="n"/>
      <c r="E91" s="17" t="n"/>
      <c r="F91" s="30" t="n"/>
      <c r="G91" s="14" t="n"/>
      <c r="H91" s="16" t="n"/>
      <c r="I91" s="19" t="n"/>
      <c r="J91" s="19" t="n"/>
      <c r="K91" s="20">
        <f>IF(A91="","",IF(OR(I91="",J91=""),"",IFERROR(I91-J91,"")))</f>
        <v/>
      </c>
      <c r="L91" s="21">
        <f>IF(A91="","",IF(OR(G91="Concluído",G91="Cancelado"),G91,IF(B91="","Conferir data",IF(B91&lt;TODAY(),"Conferir atraso",IF(B91&lt;=TODAY()+'Parâmetros'!$B$6,"Conferir evento próximo","No prazo")))))</f>
        <v/>
      </c>
      <c r="N91">
        <f>IFERROR(INDEX('Parâmetros'!$D$4:$D$7,ROW()-9),"")</f>
        <v/>
      </c>
    </row>
    <row r="92" ht="30" customHeight="1">
      <c r="A92" s="14" t="n"/>
      <c r="B92" s="29" t="n"/>
      <c r="C92" s="16" t="n"/>
      <c r="D92" s="16" t="n"/>
      <c r="E92" s="17" t="n"/>
      <c r="F92" s="30" t="n"/>
      <c r="G92" s="14" t="n"/>
      <c r="H92" s="16" t="n"/>
      <c r="I92" s="19" t="n"/>
      <c r="J92" s="19" t="n"/>
      <c r="K92" s="22">
        <f>IF(A92="","",IF(OR(I92="",J92=""),"",IFERROR(I92-J92,"")))</f>
        <v/>
      </c>
      <c r="L92" s="23">
        <f>IF(A92="","",IF(OR(G92="Concluído",G92="Cancelado"),G92,IF(B92="","Conferir data",IF(B92&lt;TODAY(),"Conferir atraso",IF(B92&lt;=TODAY()+'Parâmetros'!$B$6,"Conferir evento próximo","No prazo")))))</f>
        <v/>
      </c>
      <c r="N92">
        <f>IFERROR(INDEX('Parâmetros'!$D$4:$D$7,ROW()-9),"")</f>
        <v/>
      </c>
    </row>
    <row r="93" ht="30" customHeight="1">
      <c r="A93" s="14" t="n"/>
      <c r="B93" s="29" t="n"/>
      <c r="C93" s="16" t="n"/>
      <c r="D93" s="16" t="n"/>
      <c r="E93" s="17" t="n"/>
      <c r="F93" s="30" t="n"/>
      <c r="G93" s="14" t="n"/>
      <c r="H93" s="16" t="n"/>
      <c r="I93" s="19" t="n"/>
      <c r="J93" s="19" t="n"/>
      <c r="K93" s="20">
        <f>IF(A93="","",IF(OR(I93="",J93=""),"",IFERROR(I93-J93,"")))</f>
        <v/>
      </c>
      <c r="L93" s="21">
        <f>IF(A93="","",IF(OR(G93="Concluído",G93="Cancelado"),G93,IF(B93="","Conferir data",IF(B93&lt;TODAY(),"Conferir atraso",IF(B93&lt;=TODAY()+'Parâmetros'!$B$6,"Conferir evento próximo","No prazo")))))</f>
        <v/>
      </c>
      <c r="N93">
        <f>IFERROR(INDEX('Parâmetros'!$D$4:$D$7,ROW()-9),"")</f>
        <v/>
      </c>
    </row>
    <row r="94" ht="30" customHeight="1">
      <c r="A94" s="14" t="n"/>
      <c r="B94" s="29" t="n"/>
      <c r="C94" s="16" t="n"/>
      <c r="D94" s="16" t="n"/>
      <c r="E94" s="17" t="n"/>
      <c r="F94" s="30" t="n"/>
      <c r="G94" s="14" t="n"/>
      <c r="H94" s="16" t="n"/>
      <c r="I94" s="19" t="n"/>
      <c r="J94" s="19" t="n"/>
      <c r="K94" s="22">
        <f>IF(A94="","",IF(OR(I94="",J94=""),"",IFERROR(I94-J94,"")))</f>
        <v/>
      </c>
      <c r="L94" s="23">
        <f>IF(A94="","",IF(OR(G94="Concluído",G94="Cancelado"),G94,IF(B94="","Conferir data",IF(B94&lt;TODAY(),"Conferir atraso",IF(B94&lt;=TODAY()+'Parâmetros'!$B$6,"Conferir evento próximo","No prazo")))))</f>
        <v/>
      </c>
      <c r="N94">
        <f>IFERROR(INDEX('Parâmetros'!$D$4:$D$7,ROW()-9),"")</f>
        <v/>
      </c>
    </row>
    <row r="95" ht="30" customHeight="1">
      <c r="A95" s="14" t="n"/>
      <c r="B95" s="29" t="n"/>
      <c r="C95" s="16" t="n"/>
      <c r="D95" s="16" t="n"/>
      <c r="E95" s="17" t="n"/>
      <c r="F95" s="30" t="n"/>
      <c r="G95" s="14" t="n"/>
      <c r="H95" s="16" t="n"/>
      <c r="I95" s="19" t="n"/>
      <c r="J95" s="19" t="n"/>
      <c r="K95" s="20">
        <f>IF(A95="","",IF(OR(I95="",J95=""),"",IFERROR(I95-J95,"")))</f>
        <v/>
      </c>
      <c r="L95" s="21">
        <f>IF(A95="","",IF(OR(G95="Concluído",G95="Cancelado"),G95,IF(B95="","Conferir data",IF(B95&lt;TODAY(),"Conferir atraso",IF(B95&lt;=TODAY()+'Parâmetros'!$B$6,"Conferir evento próximo","No prazo")))))</f>
        <v/>
      </c>
      <c r="N95">
        <f>IFERROR(INDEX('Parâmetros'!$D$4:$D$7,ROW()-9),"")</f>
        <v/>
      </c>
    </row>
    <row r="96" ht="30" customHeight="1">
      <c r="A96" s="14" t="n"/>
      <c r="B96" s="29" t="n"/>
      <c r="C96" s="16" t="n"/>
      <c r="D96" s="16" t="n"/>
      <c r="E96" s="17" t="n"/>
      <c r="F96" s="30" t="n"/>
      <c r="G96" s="14" t="n"/>
      <c r="H96" s="16" t="n"/>
      <c r="I96" s="19" t="n"/>
      <c r="J96" s="19" t="n"/>
      <c r="K96" s="22">
        <f>IF(A96="","",IF(OR(I96="",J96=""),"",IFERROR(I96-J96,"")))</f>
        <v/>
      </c>
      <c r="L96" s="23">
        <f>IF(A96="","",IF(OR(G96="Concluído",G96="Cancelado"),G96,IF(B96="","Conferir data",IF(B96&lt;TODAY(),"Conferir atraso",IF(B96&lt;=TODAY()+'Parâmetros'!$B$6,"Conferir evento próximo","No prazo")))))</f>
        <v/>
      </c>
      <c r="N96">
        <f>IFERROR(INDEX('Parâmetros'!$D$4:$D$7,ROW()-9),"")</f>
        <v/>
      </c>
    </row>
    <row r="97" ht="30" customHeight="1">
      <c r="A97" s="14" t="n"/>
      <c r="B97" s="29" t="n"/>
      <c r="C97" s="16" t="n"/>
      <c r="D97" s="16" t="n"/>
      <c r="E97" s="17" t="n"/>
      <c r="F97" s="30" t="n"/>
      <c r="G97" s="14" t="n"/>
      <c r="H97" s="16" t="n"/>
      <c r="I97" s="19" t="n"/>
      <c r="J97" s="19" t="n"/>
      <c r="K97" s="20">
        <f>IF(A97="","",IF(OR(I97="",J97=""),"",IFERROR(I97-J97,"")))</f>
        <v/>
      </c>
      <c r="L97" s="21">
        <f>IF(A97="","",IF(OR(G97="Concluído",G97="Cancelado"),G97,IF(B97="","Conferir data",IF(B97&lt;TODAY(),"Conferir atraso",IF(B97&lt;=TODAY()+'Parâmetros'!$B$6,"Conferir evento próximo","No prazo")))))</f>
        <v/>
      </c>
      <c r="N97">
        <f>IFERROR(INDEX('Parâmetros'!$D$4:$D$7,ROW()-9),"")</f>
        <v/>
      </c>
    </row>
    <row r="98" ht="30" customHeight="1">
      <c r="A98" s="14" t="n"/>
      <c r="B98" s="29" t="n"/>
      <c r="C98" s="16" t="n"/>
      <c r="D98" s="16" t="n"/>
      <c r="E98" s="17" t="n"/>
      <c r="F98" s="30" t="n"/>
      <c r="G98" s="14" t="n"/>
      <c r="H98" s="16" t="n"/>
      <c r="I98" s="19" t="n"/>
      <c r="J98" s="19" t="n"/>
      <c r="K98" s="22">
        <f>IF(A98="","",IF(OR(I98="",J98=""),"",IFERROR(I98-J98,"")))</f>
        <v/>
      </c>
      <c r="L98" s="23">
        <f>IF(A98="","",IF(OR(G98="Concluído",G98="Cancelado"),G98,IF(B98="","Conferir data",IF(B98&lt;TODAY(),"Conferir atraso",IF(B98&lt;=TODAY()+'Parâmetros'!$B$6,"Conferir evento próximo","No prazo")))))</f>
        <v/>
      </c>
      <c r="N98">
        <f>IFERROR(INDEX('Parâmetros'!$D$4:$D$7,ROW()-9),"")</f>
        <v/>
      </c>
    </row>
    <row r="99" ht="30" customHeight="1">
      <c r="A99" s="14" t="n"/>
      <c r="B99" s="29" t="n"/>
      <c r="C99" s="16" t="n"/>
      <c r="D99" s="16" t="n"/>
      <c r="E99" s="17" t="n"/>
      <c r="F99" s="30" t="n"/>
      <c r="G99" s="14" t="n"/>
      <c r="H99" s="16" t="n"/>
      <c r="I99" s="19" t="n"/>
      <c r="J99" s="19" t="n"/>
      <c r="K99" s="20">
        <f>IF(A99="","",IF(OR(I99="",J99=""),"",IFERROR(I99-J99,"")))</f>
        <v/>
      </c>
      <c r="L99" s="21">
        <f>IF(A99="","",IF(OR(G99="Concluído",G99="Cancelado"),G99,IF(B99="","Conferir data",IF(B99&lt;TODAY(),"Conferir atraso",IF(B99&lt;=TODAY()+'Parâmetros'!$B$6,"Conferir evento próximo","No prazo")))))</f>
        <v/>
      </c>
      <c r="N99">
        <f>IFERROR(INDEX('Parâmetros'!$D$4:$D$7,ROW()-9),"")</f>
        <v/>
      </c>
    </row>
    <row r="100" ht="30" customHeight="1">
      <c r="A100" s="14" t="n"/>
      <c r="B100" s="29" t="n"/>
      <c r="C100" s="16" t="n"/>
      <c r="D100" s="16" t="n"/>
      <c r="E100" s="17" t="n"/>
      <c r="F100" s="30" t="n"/>
      <c r="G100" s="14" t="n"/>
      <c r="H100" s="16" t="n"/>
      <c r="I100" s="19" t="n"/>
      <c r="J100" s="19" t="n"/>
      <c r="K100" s="22">
        <f>IF(A100="","",IF(OR(I100="",J100=""),"",IFERROR(I100-J100,"")))</f>
        <v/>
      </c>
      <c r="L100" s="23">
        <f>IF(A100="","",IF(OR(G100="Concluído",G100="Cancelado"),G100,IF(B100="","Conferir data",IF(B100&lt;TODAY(),"Conferir atraso",IF(B100&lt;=TODAY()+'Parâmetros'!$B$6,"Conferir evento próximo","No prazo")))))</f>
        <v/>
      </c>
      <c r="N100">
        <f>IFERROR(INDEX('Parâmetros'!$D$4:$D$7,ROW()-9),"")</f>
        <v/>
      </c>
    </row>
    <row r="101" ht="30" customHeight="1">
      <c r="A101" s="14" t="n"/>
      <c r="B101" s="29" t="n"/>
      <c r="C101" s="16" t="n"/>
      <c r="D101" s="16" t="n"/>
      <c r="E101" s="17" t="n"/>
      <c r="F101" s="30" t="n"/>
      <c r="G101" s="14" t="n"/>
      <c r="H101" s="16" t="n"/>
      <c r="I101" s="19" t="n"/>
      <c r="J101" s="19" t="n"/>
      <c r="K101" s="20">
        <f>IF(A101="","",IF(OR(I101="",J101=""),"",IFERROR(I101-J101,"")))</f>
        <v/>
      </c>
      <c r="L101" s="21">
        <f>IF(A101="","",IF(OR(G101="Concluído",G101="Cancelado"),G101,IF(B101="","Conferir data",IF(B101&lt;TODAY(),"Conferir atraso",IF(B101&lt;=TODAY()+'Parâmetros'!$B$6,"Conferir evento próximo","No prazo")))))</f>
        <v/>
      </c>
      <c r="N101">
        <f>IFERROR(INDEX('Parâmetros'!$D$4:$D$7,ROW()-9),"")</f>
        <v/>
      </c>
    </row>
    <row r="102" ht="30" customHeight="1">
      <c r="A102" s="14" t="n"/>
      <c r="B102" s="29" t="n"/>
      <c r="C102" s="16" t="n"/>
      <c r="D102" s="16" t="n"/>
      <c r="E102" s="17" t="n"/>
      <c r="F102" s="30" t="n"/>
      <c r="G102" s="14" t="n"/>
      <c r="H102" s="16" t="n"/>
      <c r="I102" s="19" t="n"/>
      <c r="J102" s="19" t="n"/>
      <c r="K102" s="22">
        <f>IF(A102="","",IF(OR(I102="",J102=""),"",IFERROR(I102-J102,"")))</f>
        <v/>
      </c>
      <c r="L102" s="23">
        <f>IF(A102="","",IF(OR(G102="Concluído",G102="Cancelado"),G102,IF(B102="","Conferir data",IF(B102&lt;TODAY(),"Conferir atraso",IF(B102&lt;=TODAY()+'Parâmetros'!$B$6,"Conferir evento próximo","No prazo")))))</f>
        <v/>
      </c>
      <c r="N102">
        <f>IFERROR(INDEX('Parâmetros'!$D$4:$D$7,ROW()-9),"")</f>
        <v/>
      </c>
    </row>
    <row r="103" ht="30" customHeight="1">
      <c r="A103" s="14" t="n"/>
      <c r="B103" s="29" t="n"/>
      <c r="C103" s="16" t="n"/>
      <c r="D103" s="16" t="n"/>
      <c r="E103" s="17" t="n"/>
      <c r="F103" s="30" t="n"/>
      <c r="G103" s="14" t="n"/>
      <c r="H103" s="16" t="n"/>
      <c r="I103" s="19" t="n"/>
      <c r="J103" s="19" t="n"/>
      <c r="K103" s="20">
        <f>IF(A103="","",IF(OR(I103="",J103=""),"",IFERROR(I103-J103,"")))</f>
        <v/>
      </c>
      <c r="L103" s="21">
        <f>IF(A103="","",IF(OR(G103="Concluído",G103="Cancelado"),G103,IF(B103="","Conferir data",IF(B103&lt;TODAY(),"Conferir atraso",IF(B103&lt;=TODAY()+'Parâmetros'!$B$6,"Conferir evento próximo","No prazo")))))</f>
        <v/>
      </c>
      <c r="N103">
        <f>IFERROR(INDEX('Parâmetros'!$D$4:$D$7,ROW()-9),"")</f>
        <v/>
      </c>
    </row>
    <row r="104" ht="30" customHeight="1">
      <c r="A104" s="14" t="n"/>
      <c r="B104" s="29" t="n"/>
      <c r="C104" s="16" t="n"/>
      <c r="D104" s="16" t="n"/>
      <c r="E104" s="17" t="n"/>
      <c r="F104" s="30" t="n"/>
      <c r="G104" s="14" t="n"/>
      <c r="H104" s="16" t="n"/>
      <c r="I104" s="19" t="n"/>
      <c r="J104" s="19" t="n"/>
      <c r="K104" s="22">
        <f>IF(A104="","",IF(OR(I104="",J104=""),"",IFERROR(I104-J104,"")))</f>
        <v/>
      </c>
      <c r="L104" s="23">
        <f>IF(A104="","",IF(OR(G104="Concluído",G104="Cancelado"),G104,IF(B104="","Conferir data",IF(B104&lt;TODAY(),"Conferir atraso",IF(B104&lt;=TODAY()+'Parâmetros'!$B$6,"Conferir evento próximo","No prazo")))))</f>
        <v/>
      </c>
      <c r="N104">
        <f>IFERROR(INDEX('Parâmetros'!$D$4:$D$7,ROW()-9),"")</f>
        <v/>
      </c>
    </row>
  </sheetData>
  <autoFilter ref="A4:L104"/>
  <mergeCells count="1">
    <mergeCell ref="A1:L1"/>
  </mergeCells>
  <conditionalFormatting sqref="A5:A104">
    <cfRule type="expression" priority="1" dxfId="0">
      <formula>AND($A5&lt;&gt;"",COUNTIF($A$5:$A$104,$A5)&gt;1)</formula>
    </cfRule>
  </conditionalFormatting>
  <conditionalFormatting sqref="K5:K104">
    <cfRule type="expression" priority="2" dxfId="0">
      <formula>AND(ISNUMBER($K5),$K5&lt;0)</formula>
    </cfRule>
    <cfRule type="expression" priority="3" dxfId="1">
      <formula>AND(ISNUMBER($K5),$K5&gt;=0)</formula>
    </cfRule>
  </conditionalFormatting>
  <conditionalFormatting sqref="L5:L104">
    <cfRule type="expression" priority="4" dxfId="0">
      <formula>ISNUMBER(SEARCH("Conferir",$L5))</formula>
    </cfRule>
  </conditionalFormatting>
  <dataValidations count="4">
    <dataValidation sqref="B5:B104" showDropDown="0" showInputMessage="1" showErrorMessage="1" allowBlank="0" errorTitle="Data fora do limite" error="Informe uma data dentro dos limites definidos em Parâmetros." promptTitle="Data do evento" prompt="Confira os limites de datas na aba Parâmetros." type="date" operator="between">
      <formula1>$N$2</formula1>
      <formula2>$N$3</formula2>
    </dataValidation>
    <dataValidation sqref="E5:E104" showDropDown="0" showInputMessage="0" showErrorMessage="1" allowBlank="0" errorTitle="Quantidade inválida" error="Informe uma quantidade inteira dentro do limite definido." type="whole" operator="between">
      <formula1>0</formula1>
      <formula2>$N$4</formula2>
    </dataValidation>
    <dataValidation sqref="G5:G104" showDropDown="0" showInputMessage="1" showErrorMessage="1" allowBlank="0" errorTitle="Status inválido" error="Escolha um estado disponível na lista." promptTitle="Status do evento" prompt="A lista pode ser ajustada na aba Parâmetros." type="list">
      <formula1>=$N$10:$N$13</formula1>
    </dataValidation>
    <dataValidation sqref="I5:J104" showDropDown="0" showInputMessage="0" showErrorMessage="1" allowBlank="0" errorTitle="Valor inválido" error="Informe um valor não negativo dentro do limite definido." type="decimal" operator="between">
      <formula1>0</formula1>
      <formula2>$N$5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B63D5C"/>
    <outlinePr summaryBelow="1" summaryRight="1"/>
    <pageSetUpPr/>
  </sheetPr>
  <dimension ref="A1:U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16" customWidth="1" min="4" max="4"/>
    <col width="13" customWidth="1" min="5" max="5"/>
    <col width="10" customWidth="1" min="6" max="6"/>
    <col width="15" customWidth="1" min="7" max="7"/>
    <col width="14" customWidth="1" min="8" max="8"/>
    <col width="22" customWidth="1" min="9" max="9"/>
    <col width="35" customWidth="1" min="10" max="10"/>
    <col width="17" customWidth="1" min="11" max="11"/>
    <col width="13" customWidth="1" min="12" max="12"/>
    <col width="17" customWidth="1" min="13" max="13"/>
    <col width="13" customWidth="1" min="14" max="14"/>
    <col width="15" customWidth="1" min="15" max="15"/>
    <col width="28" customWidth="1" min="16" max="16"/>
    <col hidden="1" width="13" customWidth="1" min="18" max="18"/>
    <col hidden="1" width="13" customWidth="1" min="19" max="19"/>
    <col hidden="1" width="13" customWidth="1" min="20" max="20"/>
    <col hidden="1" width="13" customWidth="1" min="21" max="21"/>
  </cols>
  <sheetData>
    <row r="1" ht="28" customHeight="1">
      <c r="A1" s="1" t="inlineStr">
        <is>
          <t>Roteiro de preparação, execução e retoques</t>
        </is>
      </c>
    </row>
    <row r="2" ht="24" customHeight="1">
      <c r="A2" s="2" t="inlineStr">
        <is>
          <t>Sequencie briefing, prova, preparação, execução, retoques e encerramento de cada evento.</t>
        </is>
      </c>
      <c r="R2">
        <f>'Parâmetros'!$B$4</f>
        <v/>
      </c>
    </row>
    <row r="3">
      <c r="R3">
        <f>'Parâmetros'!$B$5</f>
        <v/>
      </c>
    </row>
    <row r="4" ht="32" customHeight="1">
      <c r="A4" s="3" t="inlineStr">
        <is>
          <t>ID da etapa</t>
        </is>
      </c>
      <c r="B4" s="3" t="inlineStr">
        <is>
          <t>ID do evento</t>
        </is>
      </c>
      <c r="C4" s="3" t="inlineStr">
        <is>
          <t>Ordem</t>
        </is>
      </c>
      <c r="D4" s="3" t="inlineStr">
        <is>
          <t>Fase</t>
        </is>
      </c>
      <c r="E4" s="3" t="inlineStr">
        <is>
          <t>Prazo</t>
        </is>
      </c>
      <c r="F4" s="3" t="inlineStr">
        <is>
          <t>Horário</t>
        </is>
      </c>
      <c r="G4" s="3" t="inlineStr">
        <is>
          <t>Duração (min)</t>
        </is>
      </c>
      <c r="H4" s="3" t="inlineStr">
        <is>
          <t>Participantes</t>
        </is>
      </c>
      <c r="I4" s="3" t="inlineStr">
        <is>
          <t>Local ou área</t>
        </is>
      </c>
      <c r="J4" s="3" t="inlineStr">
        <is>
          <t>Ação prevista</t>
        </is>
      </c>
      <c r="K4" s="3" t="inlineStr">
        <is>
          <t>Status</t>
        </is>
      </c>
      <c r="L4" s="3" t="inlineStr">
        <is>
          <t>Prioridade</t>
        </is>
      </c>
      <c r="M4" s="3" t="inlineStr">
        <is>
          <t>Custo previsto</t>
        </is>
      </c>
      <c r="N4" s="3" t="inlineStr">
        <is>
          <t>Conclusão</t>
        </is>
      </c>
      <c r="O4" s="3" t="inlineStr">
        <is>
          <t>Data do evento</t>
        </is>
      </c>
      <c r="P4" s="3" t="inlineStr">
        <is>
          <t>Conferência</t>
        </is>
      </c>
      <c r="R4">
        <f>'Parâmetros'!$B$8</f>
        <v/>
      </c>
    </row>
    <row r="5" ht="30" customHeight="1">
      <c r="A5" s="14" t="inlineStr">
        <is>
          <t>RT-001</t>
        </is>
      </c>
      <c r="B5" s="14" t="inlineStr">
        <is>
          <t>EV-001</t>
        </is>
      </c>
      <c r="C5" s="17" t="n">
        <v>1</v>
      </c>
      <c r="D5" s="14" t="inlineStr">
        <is>
          <t>Briefing</t>
        </is>
      </c>
      <c r="E5" s="29" t="n">
        <v>46267</v>
      </c>
      <c r="F5" s="30" t="n">
        <v>0.4166666666666667</v>
      </c>
      <c r="G5" s="17" t="n">
        <v>45</v>
      </c>
      <c r="H5" s="17" t="n">
        <v>2</v>
      </c>
      <c r="I5" s="16" t="inlineStr">
        <is>
          <t>Sala de planejamento A</t>
        </is>
      </c>
      <c r="J5" s="16" t="inlineStr">
        <is>
          <t>Confirmar conceito, quantidade e sequência.</t>
        </is>
      </c>
      <c r="K5" s="14" t="inlineStr">
        <is>
          <t>Concluído</t>
        </is>
      </c>
      <c r="L5" s="14" t="inlineStr">
        <is>
          <t>Alta</t>
        </is>
      </c>
      <c r="M5" s="19" t="n">
        <v>120</v>
      </c>
      <c r="N5" s="29" t="n">
        <v>46267</v>
      </c>
      <c r="O5" s="31">
        <f>IF(B5="","",IFERROR(VLOOKUP(B5,Eventos!$A$5:$B$104,2,FALSE),""))</f>
        <v/>
      </c>
      <c r="P5" s="21">
        <f>IF(A5="","",IFERROR(IF(OR(B5="",O5=""),"Conferir evento",IF(OR(K5="Concluído",K5="Cancelado"),K5,IF(K5="Bloqueado","Conferir bloqueio",IF(E5="","Conferir prazo",IF(E5&gt;O5,"Conferir: prazo após evento",IF(E5&lt;TODAY(),"Conferir atraso",IF(E5&lt;=TODAY()+'Parâmetros'!$B$6,"Conferir prazo próximo","No prazo"))))))),"Conferir dados"))</f>
        <v/>
      </c>
      <c r="R5">
        <f>'Parâmetros'!$B$7</f>
        <v/>
      </c>
      <c r="U5">
        <f>IF(Eventos!A5="","",Eventos!A5)</f>
        <v/>
      </c>
    </row>
    <row r="6" ht="30" customHeight="1">
      <c r="A6" s="14" t="inlineStr">
        <is>
          <t>RT-002</t>
        </is>
      </c>
      <c r="B6" s="14" t="inlineStr">
        <is>
          <t>EV-001</t>
        </is>
      </c>
      <c r="C6" s="17" t="n">
        <v>2</v>
      </c>
      <c r="D6" s="14" t="inlineStr">
        <is>
          <t>Prova</t>
        </is>
      </c>
      <c r="E6" s="29" t="n">
        <v>46272</v>
      </c>
      <c r="F6" s="30" t="n">
        <v>0.5833333333333334</v>
      </c>
      <c r="G6" s="17" t="n">
        <v>90</v>
      </c>
      <c r="H6" s="17" t="n">
        <v>2</v>
      </c>
      <c r="I6" s="16" t="inlineStr">
        <is>
          <t>Bancada de prova A</t>
        </is>
      </c>
      <c r="J6" s="16" t="inlineStr">
        <is>
          <t>Testar proposta visual e registrar ajustes operacionais.</t>
        </is>
      </c>
      <c r="K6" s="14" t="inlineStr">
        <is>
          <t>Concluído</t>
        </is>
      </c>
      <c r="L6" s="14" t="inlineStr">
        <is>
          <t>Alta</t>
        </is>
      </c>
      <c r="M6" s="19" t="n">
        <v>280</v>
      </c>
      <c r="N6" s="29" t="n">
        <v>46272</v>
      </c>
      <c r="O6" s="32">
        <f>IF(B6="","",IFERROR(VLOOKUP(B6,Eventos!$A$5:$B$104,2,FALSE),""))</f>
        <v/>
      </c>
      <c r="P6" s="23">
        <f>IF(A6="","",IFERROR(IF(OR(B6="",O6=""),"Conferir evento",IF(OR(K6="Concluído",K6="Cancelado"),K6,IF(K6="Bloqueado","Conferir bloqueio",IF(E6="","Conferir prazo",IF(E6&gt;O6,"Conferir: prazo após evento",IF(E6&lt;TODAY(),"Conferir atraso",IF(E6&lt;=TODAY()+'Parâmetros'!$B$6,"Conferir prazo próximo","No prazo"))))))),"Conferir dados"))</f>
        <v/>
      </c>
      <c r="R6">
        <f>'Parâmetros'!$B$9</f>
        <v/>
      </c>
      <c r="U6">
        <f>IF(Eventos!A6="","",Eventos!A6)</f>
        <v/>
      </c>
    </row>
    <row r="7" ht="30" customHeight="1">
      <c r="A7" s="14" t="inlineStr">
        <is>
          <t>RT-003</t>
        </is>
      </c>
      <c r="B7" s="14" t="inlineStr">
        <is>
          <t>EV-001</t>
        </is>
      </c>
      <c r="C7" s="17" t="n">
        <v>3</v>
      </c>
      <c r="D7" s="14" t="inlineStr">
        <is>
          <t>Preparação</t>
        </is>
      </c>
      <c r="E7" s="29" t="n">
        <v>46277</v>
      </c>
      <c r="F7" s="30" t="n">
        <v>0.5416666666666666</v>
      </c>
      <c r="G7" s="17" t="n">
        <v>120</v>
      </c>
      <c r="H7" s="17" t="n">
        <v>8</v>
      </c>
      <c r="I7" s="16" t="inlineStr">
        <is>
          <t>Camarim A</t>
        </is>
      </c>
      <c r="J7" s="16" t="inlineStr">
        <is>
          <t>Separar produtos, pincéis, iluminação e posições.</t>
        </is>
      </c>
      <c r="K7" s="14" t="inlineStr">
        <is>
          <t>Em andamento</t>
        </is>
      </c>
      <c r="L7" s="14" t="inlineStr">
        <is>
          <t>Alta</t>
        </is>
      </c>
      <c r="M7" s="19" t="n">
        <v>760</v>
      </c>
      <c r="N7" s="29" t="n"/>
      <c r="O7" s="31">
        <f>IF(B7="","",IFERROR(VLOOKUP(B7,Eventos!$A$5:$B$104,2,FALSE),""))</f>
        <v/>
      </c>
      <c r="P7" s="21">
        <f>IF(A7="","",IFERROR(IF(OR(B7="",O7=""),"Conferir evento",IF(OR(K7="Concluído",K7="Cancelado"),K7,IF(K7="Bloqueado","Conferir bloqueio",IF(E7="","Conferir prazo",IF(E7&gt;O7,"Conferir: prazo após evento",IF(E7&lt;TODAY(),"Conferir atraso",IF(E7&lt;=TODAY()+'Parâmetros'!$B$6,"Conferir prazo próximo","No prazo"))))))),"Conferir dados"))</f>
        <v/>
      </c>
      <c r="U7">
        <f>IF(Eventos!A7="","",Eventos!A7)</f>
        <v/>
      </c>
    </row>
    <row r="8" ht="30" customHeight="1">
      <c r="A8" s="14" t="inlineStr">
        <is>
          <t>RT-004</t>
        </is>
      </c>
      <c r="B8" s="14" t="inlineStr">
        <is>
          <t>EV-001</t>
        </is>
      </c>
      <c r="C8" s="17" t="n">
        <v>4</v>
      </c>
      <c r="D8" s="14" t="inlineStr">
        <is>
          <t>Execução</t>
        </is>
      </c>
      <c r="E8" s="29" t="n">
        <v>46279</v>
      </c>
      <c r="F8" s="30" t="n">
        <v>0.5625</v>
      </c>
      <c r="G8" s="17" t="n">
        <v>150</v>
      </c>
      <c r="H8" s="17" t="n">
        <v>8</v>
      </c>
      <c r="I8" s="16" t="inlineStr">
        <is>
          <t>Camarim A</t>
        </is>
      </c>
      <c r="J8" s="16" t="inlineStr">
        <is>
          <t>Executar a maquiagem conforme a ordem definida.</t>
        </is>
      </c>
      <c r="K8" s="14" t="inlineStr">
        <is>
          <t>Não iniciado</t>
        </is>
      </c>
      <c r="L8" s="14" t="inlineStr">
        <is>
          <t>Alta</t>
        </is>
      </c>
      <c r="M8" s="19" t="n">
        <v>820</v>
      </c>
      <c r="N8" s="29" t="n"/>
      <c r="O8" s="32">
        <f>IF(B8="","",IFERROR(VLOOKUP(B8,Eventos!$A$5:$B$104,2,FALSE),""))</f>
        <v/>
      </c>
      <c r="P8" s="23">
        <f>IF(A8="","",IFERROR(IF(OR(B8="",O8=""),"Conferir evento",IF(OR(K8="Concluído",K8="Cancelado"),K8,IF(K8="Bloqueado","Conferir bloqueio",IF(E8="","Conferir prazo",IF(E8&gt;O8,"Conferir: prazo após evento",IF(E8&lt;TODAY(),"Conferir atraso",IF(E8&lt;=TODAY()+'Parâmetros'!$B$6,"Conferir prazo próximo","No prazo"))))))),"Conferir dados"))</f>
        <v/>
      </c>
      <c r="U8">
        <f>IF(Eventos!A8="","",Eventos!A8)</f>
        <v/>
      </c>
    </row>
    <row r="9" ht="30" customHeight="1">
      <c r="A9" s="14" t="inlineStr">
        <is>
          <t>RT-005</t>
        </is>
      </c>
      <c r="B9" s="14" t="inlineStr">
        <is>
          <t>EV-001</t>
        </is>
      </c>
      <c r="C9" s="17" t="n">
        <v>5</v>
      </c>
      <c r="D9" s="14" t="inlineStr">
        <is>
          <t>Retoque</t>
        </is>
      </c>
      <c r="E9" s="29" t="n">
        <v>46279</v>
      </c>
      <c r="F9" s="30" t="n">
        <v>0.7291666666666666</v>
      </c>
      <c r="G9" s="17" t="n">
        <v>45</v>
      </c>
      <c r="H9" s="17" t="n">
        <v>8</v>
      </c>
      <c r="I9" s="16" t="inlineStr">
        <is>
          <t>Área de apoio A</t>
        </is>
      </c>
      <c r="J9" s="16" t="inlineStr">
        <is>
          <t>Realizar conferência visual e retoques previstos.</t>
        </is>
      </c>
      <c r="K9" s="14" t="inlineStr">
        <is>
          <t>Não iniciado</t>
        </is>
      </c>
      <c r="L9" s="14" t="inlineStr">
        <is>
          <t>Média</t>
        </is>
      </c>
      <c r="M9" s="19" t="n">
        <v>170</v>
      </c>
      <c r="N9" s="29" t="n"/>
      <c r="O9" s="31">
        <f>IF(B9="","",IFERROR(VLOOKUP(B9,Eventos!$A$5:$B$104,2,FALSE),""))</f>
        <v/>
      </c>
      <c r="P9" s="21">
        <f>IF(A9="","",IFERROR(IF(OR(B9="",O9=""),"Conferir evento",IF(OR(K9="Concluído",K9="Cancelado"),K9,IF(K9="Bloqueado","Conferir bloqueio",IF(E9="","Conferir prazo",IF(E9&gt;O9,"Conferir: prazo após evento",IF(E9&lt;TODAY(),"Conferir atraso",IF(E9&lt;=TODAY()+'Parâmetros'!$B$6,"Conferir prazo próximo","No prazo"))))))),"Conferir dados"))</f>
        <v/>
      </c>
      <c r="U9">
        <f>IF(Eventos!A9="","",Eventos!A9)</f>
        <v/>
      </c>
    </row>
    <row r="10" ht="30" customHeight="1">
      <c r="A10" s="14" t="inlineStr">
        <is>
          <t>RT-006</t>
        </is>
      </c>
      <c r="B10" s="14" t="inlineStr">
        <is>
          <t>EV-002</t>
        </is>
      </c>
      <c r="C10" s="17" t="n">
        <v>1</v>
      </c>
      <c r="D10" s="14" t="inlineStr">
        <is>
          <t>Briefing</t>
        </is>
      </c>
      <c r="E10" s="29" t="n">
        <v>46273</v>
      </c>
      <c r="F10" s="30" t="n">
        <v>0.3958333333333333</v>
      </c>
      <c r="G10" s="17" t="n">
        <v>40</v>
      </c>
      <c r="H10" s="17" t="n">
        <v>2</v>
      </c>
      <c r="I10" s="16" t="inlineStr">
        <is>
          <t>Sala de planejamento B</t>
        </is>
      </c>
      <c r="J10" s="16" t="inlineStr">
        <is>
          <t>Revisar referências e confirmar horários.</t>
        </is>
      </c>
      <c r="K10" s="14" t="inlineStr">
        <is>
          <t>Em andamento</t>
        </is>
      </c>
      <c r="L10" s="14" t="inlineStr">
        <is>
          <t>Alta</t>
        </is>
      </c>
      <c r="M10" s="19" t="n">
        <v>95</v>
      </c>
      <c r="N10" s="29" t="n"/>
      <c r="O10" s="32">
        <f>IF(B10="","",IFERROR(VLOOKUP(B10,Eventos!$A$5:$B$104,2,FALSE),""))</f>
        <v/>
      </c>
      <c r="P10" s="23">
        <f>IF(A10="","",IFERROR(IF(OR(B10="",O10=""),"Conferir evento",IF(OR(K10="Concluído",K10="Cancelado"),K10,IF(K10="Bloqueado","Conferir bloqueio",IF(E10="","Conferir prazo",IF(E10&gt;O10,"Conferir: prazo após evento",IF(E10&lt;TODAY(),"Conferir atraso",IF(E10&lt;=TODAY()+'Parâmetros'!$B$6,"Conferir prazo próximo","No prazo"))))))),"Conferir dados"))</f>
        <v/>
      </c>
      <c r="R10">
        <f>IFERROR(INDEX('Parâmetros'!$F$4:$F$9,ROW()-9),"")</f>
        <v/>
      </c>
      <c r="S10">
        <f>IFERROR(INDEX('Parâmetros'!$H$4:$H$8,ROW()-9),"")</f>
        <v/>
      </c>
      <c r="T10">
        <f>IFERROR(INDEX('Parâmetros'!$J$4:$J$6,ROW()-9),"")</f>
        <v/>
      </c>
      <c r="U10">
        <f>IF(Eventos!A10="","",Eventos!A10)</f>
        <v/>
      </c>
    </row>
    <row r="11" ht="30" customHeight="1">
      <c r="A11" s="14" t="inlineStr">
        <is>
          <t>RT-007</t>
        </is>
      </c>
      <c r="B11" s="14" t="inlineStr">
        <is>
          <t>EV-002</t>
        </is>
      </c>
      <c r="C11" s="17" t="n">
        <v>2</v>
      </c>
      <c r="D11" s="14" t="inlineStr">
        <is>
          <t>Prova</t>
        </is>
      </c>
      <c r="E11" s="29" t="n">
        <v>46278</v>
      </c>
      <c r="F11" s="30" t="n">
        <v>0.4583333333333333</v>
      </c>
      <c r="G11" s="17" t="n">
        <v>75</v>
      </c>
      <c r="H11" s="17" t="n">
        <v>2</v>
      </c>
      <c r="I11" s="16" t="inlineStr">
        <is>
          <t>Bancada de prova B</t>
        </is>
      </c>
      <c r="J11" s="16" t="inlineStr">
        <is>
          <t>Validar sequência e tempo por participante.</t>
        </is>
      </c>
      <c r="K11" s="14" t="inlineStr">
        <is>
          <t>Não iniciado</t>
        </is>
      </c>
      <c r="L11" s="14" t="inlineStr">
        <is>
          <t>Média</t>
        </is>
      </c>
      <c r="M11" s="19" t="n">
        <v>240</v>
      </c>
      <c r="N11" s="29" t="n"/>
      <c r="O11" s="31">
        <f>IF(B11="","",IFERROR(VLOOKUP(B11,Eventos!$A$5:$B$104,2,FALSE),""))</f>
        <v/>
      </c>
      <c r="P11" s="21">
        <f>IF(A11="","",IFERROR(IF(OR(B11="",O11=""),"Conferir evento",IF(OR(K11="Concluído",K11="Cancelado"),K11,IF(K11="Bloqueado","Conferir bloqueio",IF(E11="","Conferir prazo",IF(E11&gt;O11,"Conferir: prazo após evento",IF(E11&lt;TODAY(),"Conferir atraso",IF(E11&lt;=TODAY()+'Parâmetros'!$B$6,"Conferir prazo próximo","No prazo"))))))),"Conferir dados"))</f>
        <v/>
      </c>
      <c r="R11">
        <f>IFERROR(INDEX('Parâmetros'!$F$4:$F$9,ROW()-9),"")</f>
        <v/>
      </c>
      <c r="S11">
        <f>IFERROR(INDEX('Parâmetros'!$H$4:$H$8,ROW()-9),"")</f>
        <v/>
      </c>
      <c r="T11">
        <f>IFERROR(INDEX('Parâmetros'!$J$4:$J$6,ROW()-9),"")</f>
        <v/>
      </c>
      <c r="U11">
        <f>IF(Eventos!A11="","",Eventos!A11)</f>
        <v/>
      </c>
    </row>
    <row r="12" ht="30" customHeight="1">
      <c r="A12" s="14" t="inlineStr">
        <is>
          <t>RT-008</t>
        </is>
      </c>
      <c r="B12" s="14" t="inlineStr">
        <is>
          <t>EV-002</t>
        </is>
      </c>
      <c r="C12" s="17" t="n">
        <v>3</v>
      </c>
      <c r="D12" s="14" t="inlineStr">
        <is>
          <t>Preparação</t>
        </is>
      </c>
      <c r="E12" s="29" t="n">
        <v>46286</v>
      </c>
      <c r="F12" s="30" t="n">
        <v>0.3541666666666667</v>
      </c>
      <c r="G12" s="17" t="n">
        <v>100</v>
      </c>
      <c r="H12" s="17" t="n">
        <v>5</v>
      </c>
      <c r="I12" s="16" t="inlineStr">
        <is>
          <t>Estúdio Inventado B</t>
        </is>
      </c>
      <c r="J12" s="16" t="inlineStr">
        <is>
          <t>Organizar estações e materiais por ordem de uso.</t>
        </is>
      </c>
      <c r="K12" s="14" t="inlineStr">
        <is>
          <t>Não iniciado</t>
        </is>
      </c>
      <c r="L12" s="14" t="inlineStr">
        <is>
          <t>Média</t>
        </is>
      </c>
      <c r="M12" s="19" t="n">
        <v>510</v>
      </c>
      <c r="N12" s="29" t="n"/>
      <c r="O12" s="32">
        <f>IF(B12="","",IFERROR(VLOOKUP(B12,Eventos!$A$5:$B$104,2,FALSE),""))</f>
        <v/>
      </c>
      <c r="P12" s="23">
        <f>IF(A12="","",IFERROR(IF(OR(B12="",O12=""),"Conferir evento",IF(OR(K12="Concluído",K12="Cancelado"),K12,IF(K12="Bloqueado","Conferir bloqueio",IF(E12="","Conferir prazo",IF(E12&gt;O12,"Conferir: prazo após evento",IF(E12&lt;TODAY(),"Conferir atraso",IF(E12&lt;=TODAY()+'Parâmetros'!$B$6,"Conferir prazo próximo","No prazo"))))))),"Conferir dados"))</f>
        <v/>
      </c>
      <c r="R12">
        <f>IFERROR(INDEX('Parâmetros'!$F$4:$F$9,ROW()-9),"")</f>
        <v/>
      </c>
      <c r="S12">
        <f>IFERROR(INDEX('Parâmetros'!$H$4:$H$8,ROW()-9),"")</f>
        <v/>
      </c>
      <c r="T12">
        <f>IFERROR(INDEX('Parâmetros'!$J$4:$J$6,ROW()-9),"")</f>
        <v/>
      </c>
      <c r="U12">
        <f>IF(Eventos!A12="","",Eventos!A12)</f>
        <v/>
      </c>
    </row>
    <row r="13" ht="30" customHeight="1">
      <c r="A13" s="14" t="inlineStr">
        <is>
          <t>RT-009</t>
        </is>
      </c>
      <c r="B13" s="14" t="inlineStr">
        <is>
          <t>EV-002</t>
        </is>
      </c>
      <c r="C13" s="17" t="n">
        <v>4</v>
      </c>
      <c r="D13" s="14" t="inlineStr">
        <is>
          <t>Execução</t>
        </is>
      </c>
      <c r="E13" s="29" t="n">
        <v>46288</v>
      </c>
      <c r="F13" s="30" t="n">
        <v>0.3645833333333333</v>
      </c>
      <c r="G13" s="17" t="n">
        <v>120</v>
      </c>
      <c r="H13" s="17" t="n">
        <v>5</v>
      </c>
      <c r="I13" s="16" t="inlineStr">
        <is>
          <t>Estúdio Inventado B</t>
        </is>
      </c>
      <c r="J13" s="16" t="inlineStr">
        <is>
          <t>Executar o roteiro respeitando a ordem planejada.</t>
        </is>
      </c>
      <c r="K13" s="14" t="inlineStr">
        <is>
          <t>Não iniciado</t>
        </is>
      </c>
      <c r="L13" s="14" t="inlineStr">
        <is>
          <t>Alta</t>
        </is>
      </c>
      <c r="M13" s="19" t="n">
        <v>650</v>
      </c>
      <c r="N13" s="29" t="n"/>
      <c r="O13" s="31">
        <f>IF(B13="","",IFERROR(VLOOKUP(B13,Eventos!$A$5:$B$104,2,FALSE),""))</f>
        <v/>
      </c>
      <c r="P13" s="21">
        <f>IF(A13="","",IFERROR(IF(OR(B13="",O13=""),"Conferir evento",IF(OR(K13="Concluído",K13="Cancelado"),K13,IF(K13="Bloqueado","Conferir bloqueio",IF(E13="","Conferir prazo",IF(E13&gt;O13,"Conferir: prazo após evento",IF(E13&lt;TODAY(),"Conferir atraso",IF(E13&lt;=TODAY()+'Parâmetros'!$B$6,"Conferir prazo próximo","No prazo"))))))),"Conferir dados"))</f>
        <v/>
      </c>
      <c r="R13">
        <f>IFERROR(INDEX('Parâmetros'!$F$4:$F$9,ROW()-9),"")</f>
        <v/>
      </c>
      <c r="S13">
        <f>IFERROR(INDEX('Parâmetros'!$H$4:$H$8,ROW()-9),"")</f>
        <v/>
      </c>
      <c r="T13">
        <f>IFERROR(INDEX('Parâmetros'!$J$4:$J$6,ROW()-9),"")</f>
        <v/>
      </c>
      <c r="U13">
        <f>IF(Eventos!A13="","",Eventos!A13)</f>
        <v/>
      </c>
    </row>
    <row r="14" ht="30" customHeight="1">
      <c r="A14" s="14" t="inlineStr">
        <is>
          <t>RT-010</t>
        </is>
      </c>
      <c r="B14" s="14" t="inlineStr">
        <is>
          <t>EV-003</t>
        </is>
      </c>
      <c r="C14" s="17" t="n">
        <v>6</v>
      </c>
      <c r="D14" s="14" t="inlineStr">
        <is>
          <t>Encerramento</t>
        </is>
      </c>
      <c r="E14" s="29" t="n">
        <v>46265</v>
      </c>
      <c r="F14" s="30" t="n">
        <v>0.4166666666666667</v>
      </c>
      <c r="G14" s="17" t="n">
        <v>30</v>
      </c>
      <c r="H14" s="17" t="n">
        <v>4</v>
      </c>
      <c r="I14" s="16" t="inlineStr">
        <is>
          <t>Sala Cênica C</t>
        </is>
      </c>
      <c r="J14" s="16" t="inlineStr">
        <is>
          <t>Conferir materiais e registrar o encerramento da tarefa.</t>
        </is>
      </c>
      <c r="K14" s="14" t="inlineStr">
        <is>
          <t>Concluído</t>
        </is>
      </c>
      <c r="L14" s="14" t="inlineStr">
        <is>
          <t>Baixa</t>
        </is>
      </c>
      <c r="M14" s="19" t="n">
        <v>60</v>
      </c>
      <c r="N14" s="29" t="n">
        <v>46265</v>
      </c>
      <c r="O14" s="32">
        <f>IF(B14="","",IFERROR(VLOOKUP(B14,Eventos!$A$5:$B$104,2,FALSE),""))</f>
        <v/>
      </c>
      <c r="P14" s="23">
        <f>IF(A14="","",IFERROR(IF(OR(B14="",O14=""),"Conferir evento",IF(OR(K14="Concluído",K14="Cancelado"),K14,IF(K14="Bloqueado","Conferir bloqueio",IF(E14="","Conferir prazo",IF(E14&gt;O14,"Conferir: prazo após evento",IF(E14&lt;TODAY(),"Conferir atraso",IF(E14&lt;=TODAY()+'Parâmetros'!$B$6,"Conferir prazo próximo","No prazo"))))))),"Conferir dados"))</f>
        <v/>
      </c>
      <c r="R14">
        <f>IFERROR(INDEX('Parâmetros'!$F$4:$F$9,ROW()-9),"")</f>
        <v/>
      </c>
      <c r="S14">
        <f>IFERROR(INDEX('Parâmetros'!$H$4:$H$8,ROW()-9),"")</f>
        <v/>
      </c>
      <c r="T14">
        <f>IFERROR(INDEX('Parâmetros'!$J$4:$J$6,ROW()-9),"")</f>
        <v/>
      </c>
      <c r="U14">
        <f>IF(Eventos!A14="","",Eventos!A14)</f>
        <v/>
      </c>
    </row>
    <row r="15" ht="30" customHeight="1">
      <c r="A15" s="14" t="inlineStr">
        <is>
          <t>RT-011</t>
        </is>
      </c>
      <c r="B15" s="14" t="inlineStr">
        <is>
          <t>EV-004</t>
        </is>
      </c>
      <c r="C15" s="17" t="n">
        <v>1</v>
      </c>
      <c r="D15" s="14" t="inlineStr">
        <is>
          <t>Briefing</t>
        </is>
      </c>
      <c r="E15" s="29" t="n">
        <v>46280</v>
      </c>
      <c r="F15" s="30" t="n">
        <v>0.625</v>
      </c>
      <c r="G15" s="17" t="n">
        <v>60</v>
      </c>
      <c r="H15" s="17" t="n">
        <v>3</v>
      </c>
      <c r="I15" s="16" t="inlineStr">
        <is>
          <t>Sala de planejamento D</t>
        </is>
      </c>
      <c r="J15" s="16" t="inlineStr">
        <is>
          <t>Conferir definição de conceito e disponibilidade.</t>
        </is>
      </c>
      <c r="K15" s="14" t="inlineStr">
        <is>
          <t>Bloqueado</t>
        </is>
      </c>
      <c r="L15" s="14" t="inlineStr">
        <is>
          <t>Alta</t>
        </is>
      </c>
      <c r="M15" s="19" t="n">
        <v>130</v>
      </c>
      <c r="N15" s="29" t="n"/>
      <c r="O15" s="31">
        <f>IF(B15="","",IFERROR(VLOOKUP(B15,Eventos!$A$5:$B$104,2,FALSE),""))</f>
        <v/>
      </c>
      <c r="P15" s="21">
        <f>IF(A15="","",IFERROR(IF(OR(B15="",O15=""),"Conferir evento",IF(OR(K15="Concluído",K15="Cancelado"),K15,IF(K15="Bloqueado","Conferir bloqueio",IF(E15="","Conferir prazo",IF(E15&gt;O15,"Conferir: prazo após evento",IF(E15&lt;TODAY(),"Conferir atraso",IF(E15&lt;=TODAY()+'Parâmetros'!$B$6,"Conferir prazo próximo","No prazo"))))))),"Conferir dados"))</f>
        <v/>
      </c>
      <c r="R15">
        <f>IFERROR(INDEX('Parâmetros'!$F$4:$F$9,ROW()-9),"")</f>
        <v/>
      </c>
      <c r="S15">
        <f>IFERROR(INDEX('Parâmetros'!$H$4:$H$8,ROW()-9),"")</f>
        <v/>
      </c>
      <c r="T15">
        <f>IFERROR(INDEX('Parâmetros'!$J$4:$J$6,ROW()-9),"")</f>
        <v/>
      </c>
      <c r="U15">
        <f>IF(Eventos!A15="","",Eventos!A15)</f>
        <v/>
      </c>
    </row>
    <row r="16" ht="30" customHeight="1">
      <c r="A16" s="14" t="inlineStr">
        <is>
          <t>RT-012</t>
        </is>
      </c>
      <c r="B16" s="14" t="inlineStr">
        <is>
          <t>EV-005</t>
        </is>
      </c>
      <c r="C16" s="17" t="n">
        <v>2</v>
      </c>
      <c r="D16" s="14" t="inlineStr">
        <is>
          <t>Prova</t>
        </is>
      </c>
      <c r="E16" s="29" t="n">
        <v>46321</v>
      </c>
      <c r="F16" s="30" t="n">
        <v>0.4166666666666667</v>
      </c>
      <c r="G16" s="17" t="n">
        <v>90</v>
      </c>
      <c r="H16" s="17" t="n">
        <v>3</v>
      </c>
      <c r="I16" s="16" t="inlineStr">
        <is>
          <t>Ateliê Cenográfico E</t>
        </is>
      </c>
      <c r="J16" s="16" t="inlineStr">
        <is>
          <t>Conferir a data da prova em relação ao evento.</t>
        </is>
      </c>
      <c r="K16" s="14" t="inlineStr">
        <is>
          <t>Não iniciado</t>
        </is>
      </c>
      <c r="L16" s="14" t="inlineStr">
        <is>
          <t>Média</t>
        </is>
      </c>
      <c r="M16" s="19" t="n">
        <v>260</v>
      </c>
      <c r="N16" s="29" t="n"/>
      <c r="O16" s="32">
        <f>IF(B16="","",IFERROR(VLOOKUP(B16,Eventos!$A$5:$B$104,2,FALSE),""))</f>
        <v/>
      </c>
      <c r="P16" s="23">
        <f>IF(A16="","",IFERROR(IF(OR(B16="",O16=""),"Conferir evento",IF(OR(K16="Concluído",K16="Cancelado"),K16,IF(K16="Bloqueado","Conferir bloqueio",IF(E16="","Conferir prazo",IF(E16&gt;O16,"Conferir: prazo após evento",IF(E16&lt;TODAY(),"Conferir atraso",IF(E16&lt;=TODAY()+'Parâmetros'!$B$6,"Conferir prazo próximo","No prazo"))))))),"Conferir dados"))</f>
        <v/>
      </c>
      <c r="R16">
        <f>IFERROR(INDEX('Parâmetros'!$F$4:$F$9,ROW()-9),"")</f>
        <v/>
      </c>
      <c r="S16">
        <f>IFERROR(INDEX('Parâmetros'!$H$4:$H$8,ROW()-9),"")</f>
        <v/>
      </c>
      <c r="T16">
        <f>IFERROR(INDEX('Parâmetros'!$J$4:$J$6,ROW()-9),"")</f>
        <v/>
      </c>
      <c r="U16">
        <f>IF(Eventos!A16="","",Eventos!A16)</f>
        <v/>
      </c>
    </row>
    <row r="17" ht="30" customHeight="1">
      <c r="A17" s="14" t="n"/>
      <c r="B17" s="14" t="n"/>
      <c r="C17" s="17" t="n"/>
      <c r="D17" s="14" t="n"/>
      <c r="E17" s="29" t="n"/>
      <c r="F17" s="30" t="n"/>
      <c r="G17" s="17" t="n"/>
      <c r="H17" s="17" t="n"/>
      <c r="I17" s="16" t="n"/>
      <c r="J17" s="16" t="n"/>
      <c r="K17" s="14" t="n"/>
      <c r="L17" s="14" t="n"/>
      <c r="M17" s="19" t="n"/>
      <c r="N17" s="29" t="n"/>
      <c r="O17" s="31">
        <f>IF(B17="","",IFERROR(VLOOKUP(B17,Eventos!$A$5:$B$104,2,FALSE),""))</f>
        <v/>
      </c>
      <c r="P17" s="21">
        <f>IF(A17="","",IFERROR(IF(OR(B17="",O17=""),"Conferir evento",IF(OR(K17="Concluído",K17="Cancelado"),K17,IF(K17="Bloqueado","Conferir bloqueio",IF(E17="","Conferir prazo",IF(E17&gt;O17,"Conferir: prazo após evento",IF(E17&lt;TODAY(),"Conferir atraso",IF(E17&lt;=TODAY()+'Parâmetros'!$B$6,"Conferir prazo próximo","No prazo"))))))),"Conferir dados"))</f>
        <v/>
      </c>
      <c r="R17">
        <f>IFERROR(INDEX('Parâmetros'!$F$4:$F$9,ROW()-9),"")</f>
        <v/>
      </c>
      <c r="S17">
        <f>IFERROR(INDEX('Parâmetros'!$H$4:$H$8,ROW()-9),"")</f>
        <v/>
      </c>
      <c r="T17">
        <f>IFERROR(INDEX('Parâmetros'!$J$4:$J$6,ROW()-9),"")</f>
        <v/>
      </c>
      <c r="U17">
        <f>IF(Eventos!A17="","",Eventos!A17)</f>
        <v/>
      </c>
    </row>
    <row r="18" ht="30" customHeight="1">
      <c r="A18" s="14" t="n"/>
      <c r="B18" s="14" t="n"/>
      <c r="C18" s="17" t="n"/>
      <c r="D18" s="14" t="n"/>
      <c r="E18" s="29" t="n"/>
      <c r="F18" s="30" t="n"/>
      <c r="G18" s="17" t="n"/>
      <c r="H18" s="17" t="n"/>
      <c r="I18" s="16" t="n"/>
      <c r="J18" s="16" t="n"/>
      <c r="K18" s="14" t="n"/>
      <c r="L18" s="14" t="n"/>
      <c r="M18" s="19" t="n"/>
      <c r="N18" s="29" t="n"/>
      <c r="O18" s="32">
        <f>IF(B18="","",IFERROR(VLOOKUP(B18,Eventos!$A$5:$B$104,2,FALSE),""))</f>
        <v/>
      </c>
      <c r="P18" s="23">
        <f>IF(A18="","",IFERROR(IF(OR(B18="",O18=""),"Conferir evento",IF(OR(K18="Concluído",K18="Cancelado"),K18,IF(K18="Bloqueado","Conferir bloqueio",IF(E18="","Conferir prazo",IF(E18&gt;O18,"Conferir: prazo após evento",IF(E18&lt;TODAY(),"Conferir atraso",IF(E18&lt;=TODAY()+'Parâmetros'!$B$6,"Conferir prazo próximo","No prazo"))))))),"Conferir dados"))</f>
        <v/>
      </c>
      <c r="R18">
        <f>IFERROR(INDEX('Parâmetros'!$F$4:$F$9,ROW()-9),"")</f>
        <v/>
      </c>
      <c r="S18">
        <f>IFERROR(INDEX('Parâmetros'!$H$4:$H$8,ROW()-9),"")</f>
        <v/>
      </c>
      <c r="T18">
        <f>IFERROR(INDEX('Parâmetros'!$J$4:$J$6,ROW()-9),"")</f>
        <v/>
      </c>
      <c r="U18">
        <f>IF(Eventos!A18="","",Eventos!A18)</f>
        <v/>
      </c>
    </row>
    <row r="19" ht="30" customHeight="1">
      <c r="A19" s="14" t="n"/>
      <c r="B19" s="14" t="n"/>
      <c r="C19" s="17" t="n"/>
      <c r="D19" s="14" t="n"/>
      <c r="E19" s="29" t="n"/>
      <c r="F19" s="30" t="n"/>
      <c r="G19" s="17" t="n"/>
      <c r="H19" s="17" t="n"/>
      <c r="I19" s="16" t="n"/>
      <c r="J19" s="16" t="n"/>
      <c r="K19" s="14" t="n"/>
      <c r="L19" s="14" t="n"/>
      <c r="M19" s="19" t="n"/>
      <c r="N19" s="29" t="n"/>
      <c r="O19" s="31">
        <f>IF(B19="","",IFERROR(VLOOKUP(B19,Eventos!$A$5:$B$104,2,FALSE),""))</f>
        <v/>
      </c>
      <c r="P19" s="21">
        <f>IF(A19="","",IFERROR(IF(OR(B19="",O19=""),"Conferir evento",IF(OR(K19="Concluído",K19="Cancelado"),K19,IF(K19="Bloqueado","Conferir bloqueio",IF(E19="","Conferir prazo",IF(E19&gt;O19,"Conferir: prazo após evento",IF(E19&lt;TODAY(),"Conferir atraso",IF(E19&lt;=TODAY()+'Parâmetros'!$B$6,"Conferir prazo próximo","No prazo"))))))),"Conferir dados"))</f>
        <v/>
      </c>
      <c r="R19">
        <f>IFERROR(INDEX('Parâmetros'!$F$4:$F$9,ROW()-9),"")</f>
        <v/>
      </c>
      <c r="S19">
        <f>IFERROR(INDEX('Parâmetros'!$H$4:$H$8,ROW()-9),"")</f>
        <v/>
      </c>
      <c r="T19">
        <f>IFERROR(INDEX('Parâmetros'!$J$4:$J$6,ROW()-9),"")</f>
        <v/>
      </c>
      <c r="U19">
        <f>IF(Eventos!A19="","",Eventos!A19)</f>
        <v/>
      </c>
    </row>
    <row r="20" ht="30" customHeight="1">
      <c r="A20" s="14" t="n"/>
      <c r="B20" s="14" t="n"/>
      <c r="C20" s="17" t="n"/>
      <c r="D20" s="14" t="n"/>
      <c r="E20" s="29" t="n"/>
      <c r="F20" s="30" t="n"/>
      <c r="G20" s="17" t="n"/>
      <c r="H20" s="17" t="n"/>
      <c r="I20" s="16" t="n"/>
      <c r="J20" s="16" t="n"/>
      <c r="K20" s="14" t="n"/>
      <c r="L20" s="14" t="n"/>
      <c r="M20" s="19" t="n"/>
      <c r="N20" s="29" t="n"/>
      <c r="O20" s="32">
        <f>IF(B20="","",IFERROR(VLOOKUP(B20,Eventos!$A$5:$B$104,2,FALSE),""))</f>
        <v/>
      </c>
      <c r="P20" s="23">
        <f>IF(A20="","",IFERROR(IF(OR(B20="",O20=""),"Conferir evento",IF(OR(K20="Concluído",K20="Cancelado"),K20,IF(K20="Bloqueado","Conferir bloqueio",IF(E20="","Conferir prazo",IF(E20&gt;O20,"Conferir: prazo após evento",IF(E20&lt;TODAY(),"Conferir atraso",IF(E20&lt;=TODAY()+'Parâmetros'!$B$6,"Conferir prazo próximo","No prazo"))))))),"Conferir dados"))</f>
        <v/>
      </c>
      <c r="R20">
        <f>IFERROR(INDEX('Parâmetros'!$F$4:$F$9,ROW()-9),"")</f>
        <v/>
      </c>
      <c r="S20">
        <f>IFERROR(INDEX('Parâmetros'!$H$4:$H$8,ROW()-9),"")</f>
        <v/>
      </c>
      <c r="T20">
        <f>IFERROR(INDEX('Parâmetros'!$J$4:$J$6,ROW()-9),"")</f>
        <v/>
      </c>
      <c r="U20">
        <f>IF(Eventos!A20="","",Eventos!A20)</f>
        <v/>
      </c>
    </row>
    <row r="21" ht="30" customHeight="1">
      <c r="A21" s="14" t="n"/>
      <c r="B21" s="14" t="n"/>
      <c r="C21" s="17" t="n"/>
      <c r="D21" s="14" t="n"/>
      <c r="E21" s="29" t="n"/>
      <c r="F21" s="30" t="n"/>
      <c r="G21" s="17" t="n"/>
      <c r="H21" s="17" t="n"/>
      <c r="I21" s="16" t="n"/>
      <c r="J21" s="16" t="n"/>
      <c r="K21" s="14" t="n"/>
      <c r="L21" s="14" t="n"/>
      <c r="M21" s="19" t="n"/>
      <c r="N21" s="29" t="n"/>
      <c r="O21" s="31">
        <f>IF(B21="","",IFERROR(VLOOKUP(B21,Eventos!$A$5:$B$104,2,FALSE),""))</f>
        <v/>
      </c>
      <c r="P21" s="21">
        <f>IF(A21="","",IFERROR(IF(OR(B21="",O21=""),"Conferir evento",IF(OR(K21="Concluído",K21="Cancelado"),K21,IF(K21="Bloqueado","Conferir bloqueio",IF(E21="","Conferir prazo",IF(E21&gt;O21,"Conferir: prazo após evento",IF(E21&lt;TODAY(),"Conferir atraso",IF(E21&lt;=TODAY()+'Parâmetros'!$B$6,"Conferir prazo próximo","No prazo"))))))),"Conferir dados"))</f>
        <v/>
      </c>
      <c r="R21">
        <f>IFERROR(INDEX('Parâmetros'!$F$4:$F$9,ROW()-9),"")</f>
        <v/>
      </c>
      <c r="S21">
        <f>IFERROR(INDEX('Parâmetros'!$H$4:$H$8,ROW()-9),"")</f>
        <v/>
      </c>
      <c r="T21">
        <f>IFERROR(INDEX('Parâmetros'!$J$4:$J$6,ROW()-9),"")</f>
        <v/>
      </c>
      <c r="U21">
        <f>IF(Eventos!A21="","",Eventos!A21)</f>
        <v/>
      </c>
    </row>
    <row r="22" ht="30" customHeight="1">
      <c r="A22" s="14" t="n"/>
      <c r="B22" s="14" t="n"/>
      <c r="C22" s="17" t="n"/>
      <c r="D22" s="14" t="n"/>
      <c r="E22" s="29" t="n"/>
      <c r="F22" s="30" t="n"/>
      <c r="G22" s="17" t="n"/>
      <c r="H22" s="17" t="n"/>
      <c r="I22" s="16" t="n"/>
      <c r="J22" s="16" t="n"/>
      <c r="K22" s="14" t="n"/>
      <c r="L22" s="14" t="n"/>
      <c r="M22" s="19" t="n"/>
      <c r="N22" s="29" t="n"/>
      <c r="O22" s="32">
        <f>IF(B22="","",IFERROR(VLOOKUP(B22,Eventos!$A$5:$B$104,2,FALSE),""))</f>
        <v/>
      </c>
      <c r="P22" s="23">
        <f>IF(A22="","",IFERROR(IF(OR(B22="",O22=""),"Conferir evento",IF(OR(K22="Concluído",K22="Cancelado"),K22,IF(K22="Bloqueado","Conferir bloqueio",IF(E22="","Conferir prazo",IF(E22&gt;O22,"Conferir: prazo após evento",IF(E22&lt;TODAY(),"Conferir atraso",IF(E22&lt;=TODAY()+'Parâmetros'!$B$6,"Conferir prazo próximo","No prazo"))))))),"Conferir dados"))</f>
        <v/>
      </c>
      <c r="R22">
        <f>IFERROR(INDEX('Parâmetros'!$F$4:$F$9,ROW()-9),"")</f>
        <v/>
      </c>
      <c r="S22">
        <f>IFERROR(INDEX('Parâmetros'!$H$4:$H$8,ROW()-9),"")</f>
        <v/>
      </c>
      <c r="T22">
        <f>IFERROR(INDEX('Parâmetros'!$J$4:$J$6,ROW()-9),"")</f>
        <v/>
      </c>
      <c r="U22">
        <f>IF(Eventos!A22="","",Eventos!A22)</f>
        <v/>
      </c>
    </row>
    <row r="23" ht="30" customHeight="1">
      <c r="A23" s="14" t="n"/>
      <c r="B23" s="14" t="n"/>
      <c r="C23" s="17" t="n"/>
      <c r="D23" s="14" t="n"/>
      <c r="E23" s="29" t="n"/>
      <c r="F23" s="30" t="n"/>
      <c r="G23" s="17" t="n"/>
      <c r="H23" s="17" t="n"/>
      <c r="I23" s="16" t="n"/>
      <c r="J23" s="16" t="n"/>
      <c r="K23" s="14" t="n"/>
      <c r="L23" s="14" t="n"/>
      <c r="M23" s="19" t="n"/>
      <c r="N23" s="29" t="n"/>
      <c r="O23" s="31">
        <f>IF(B23="","",IFERROR(VLOOKUP(B23,Eventos!$A$5:$B$104,2,FALSE),""))</f>
        <v/>
      </c>
      <c r="P23" s="21">
        <f>IF(A23="","",IFERROR(IF(OR(B23="",O23=""),"Conferir evento",IF(OR(K23="Concluído",K23="Cancelado"),K23,IF(K23="Bloqueado","Conferir bloqueio",IF(E23="","Conferir prazo",IF(E23&gt;O23,"Conferir: prazo após evento",IF(E23&lt;TODAY(),"Conferir atraso",IF(E23&lt;=TODAY()+'Parâmetros'!$B$6,"Conferir prazo próximo","No prazo"))))))),"Conferir dados"))</f>
        <v/>
      </c>
      <c r="R23">
        <f>IFERROR(INDEX('Parâmetros'!$F$4:$F$9,ROW()-9),"")</f>
        <v/>
      </c>
      <c r="S23">
        <f>IFERROR(INDEX('Parâmetros'!$H$4:$H$8,ROW()-9),"")</f>
        <v/>
      </c>
      <c r="T23">
        <f>IFERROR(INDEX('Parâmetros'!$J$4:$J$6,ROW()-9),"")</f>
        <v/>
      </c>
      <c r="U23">
        <f>IF(Eventos!A23="","",Eventos!A23)</f>
        <v/>
      </c>
    </row>
    <row r="24" ht="30" customHeight="1">
      <c r="A24" s="14" t="n"/>
      <c r="B24" s="14" t="n"/>
      <c r="C24" s="17" t="n"/>
      <c r="D24" s="14" t="n"/>
      <c r="E24" s="29" t="n"/>
      <c r="F24" s="30" t="n"/>
      <c r="G24" s="17" t="n"/>
      <c r="H24" s="17" t="n"/>
      <c r="I24" s="16" t="n"/>
      <c r="J24" s="16" t="n"/>
      <c r="K24" s="14" t="n"/>
      <c r="L24" s="14" t="n"/>
      <c r="M24" s="19" t="n"/>
      <c r="N24" s="29" t="n"/>
      <c r="O24" s="32">
        <f>IF(B24="","",IFERROR(VLOOKUP(B24,Eventos!$A$5:$B$104,2,FALSE),""))</f>
        <v/>
      </c>
      <c r="P24" s="23">
        <f>IF(A24="","",IFERROR(IF(OR(B24="",O24=""),"Conferir evento",IF(OR(K24="Concluído",K24="Cancelado"),K24,IF(K24="Bloqueado","Conferir bloqueio",IF(E24="","Conferir prazo",IF(E24&gt;O24,"Conferir: prazo após evento",IF(E24&lt;TODAY(),"Conferir atraso",IF(E24&lt;=TODAY()+'Parâmetros'!$B$6,"Conferir prazo próximo","No prazo"))))))),"Conferir dados"))</f>
        <v/>
      </c>
      <c r="R24">
        <f>IFERROR(INDEX('Parâmetros'!$F$4:$F$9,ROW()-9),"")</f>
        <v/>
      </c>
      <c r="S24">
        <f>IFERROR(INDEX('Parâmetros'!$H$4:$H$8,ROW()-9),"")</f>
        <v/>
      </c>
      <c r="T24">
        <f>IFERROR(INDEX('Parâmetros'!$J$4:$J$6,ROW()-9),"")</f>
        <v/>
      </c>
      <c r="U24">
        <f>IF(Eventos!A24="","",Eventos!A24)</f>
        <v/>
      </c>
    </row>
    <row r="25" ht="30" customHeight="1">
      <c r="A25" s="14" t="n"/>
      <c r="B25" s="14" t="n"/>
      <c r="C25" s="17" t="n"/>
      <c r="D25" s="14" t="n"/>
      <c r="E25" s="29" t="n"/>
      <c r="F25" s="30" t="n"/>
      <c r="G25" s="17" t="n"/>
      <c r="H25" s="17" t="n"/>
      <c r="I25" s="16" t="n"/>
      <c r="J25" s="16" t="n"/>
      <c r="K25" s="14" t="n"/>
      <c r="L25" s="14" t="n"/>
      <c r="M25" s="19" t="n"/>
      <c r="N25" s="29" t="n"/>
      <c r="O25" s="31">
        <f>IF(B25="","",IFERROR(VLOOKUP(B25,Eventos!$A$5:$B$104,2,FALSE),""))</f>
        <v/>
      </c>
      <c r="P25" s="21">
        <f>IF(A25="","",IFERROR(IF(OR(B25="",O25=""),"Conferir evento",IF(OR(K25="Concluído",K25="Cancelado"),K25,IF(K25="Bloqueado","Conferir bloqueio",IF(E25="","Conferir prazo",IF(E25&gt;O25,"Conferir: prazo após evento",IF(E25&lt;TODAY(),"Conferir atraso",IF(E25&lt;=TODAY()+'Parâmetros'!$B$6,"Conferir prazo próximo","No prazo"))))))),"Conferir dados"))</f>
        <v/>
      </c>
      <c r="R25">
        <f>IFERROR(INDEX('Parâmetros'!$F$4:$F$9,ROW()-9),"")</f>
        <v/>
      </c>
      <c r="S25">
        <f>IFERROR(INDEX('Parâmetros'!$H$4:$H$8,ROW()-9),"")</f>
        <v/>
      </c>
      <c r="T25">
        <f>IFERROR(INDEX('Parâmetros'!$J$4:$J$6,ROW()-9),"")</f>
        <v/>
      </c>
      <c r="U25">
        <f>IF(Eventos!A25="","",Eventos!A25)</f>
        <v/>
      </c>
    </row>
    <row r="26" ht="30" customHeight="1">
      <c r="A26" s="14" t="n"/>
      <c r="B26" s="14" t="n"/>
      <c r="C26" s="17" t="n"/>
      <c r="D26" s="14" t="n"/>
      <c r="E26" s="29" t="n"/>
      <c r="F26" s="30" t="n"/>
      <c r="G26" s="17" t="n"/>
      <c r="H26" s="17" t="n"/>
      <c r="I26" s="16" t="n"/>
      <c r="J26" s="16" t="n"/>
      <c r="K26" s="14" t="n"/>
      <c r="L26" s="14" t="n"/>
      <c r="M26" s="19" t="n"/>
      <c r="N26" s="29" t="n"/>
      <c r="O26" s="32">
        <f>IF(B26="","",IFERROR(VLOOKUP(B26,Eventos!$A$5:$B$104,2,FALSE),""))</f>
        <v/>
      </c>
      <c r="P26" s="23">
        <f>IF(A26="","",IFERROR(IF(OR(B26="",O26=""),"Conferir evento",IF(OR(K26="Concluído",K26="Cancelado"),K26,IF(K26="Bloqueado","Conferir bloqueio",IF(E26="","Conferir prazo",IF(E26&gt;O26,"Conferir: prazo após evento",IF(E26&lt;TODAY(),"Conferir atraso",IF(E26&lt;=TODAY()+'Parâmetros'!$B$6,"Conferir prazo próximo","No prazo"))))))),"Conferir dados"))</f>
        <v/>
      </c>
      <c r="R26">
        <f>IFERROR(INDEX('Parâmetros'!$F$4:$F$9,ROW()-9),"")</f>
        <v/>
      </c>
      <c r="S26">
        <f>IFERROR(INDEX('Parâmetros'!$H$4:$H$8,ROW()-9),"")</f>
        <v/>
      </c>
      <c r="T26">
        <f>IFERROR(INDEX('Parâmetros'!$J$4:$J$6,ROW()-9),"")</f>
        <v/>
      </c>
      <c r="U26">
        <f>IF(Eventos!A26="","",Eventos!A26)</f>
        <v/>
      </c>
    </row>
    <row r="27" ht="30" customHeight="1">
      <c r="A27" s="14" t="n"/>
      <c r="B27" s="14" t="n"/>
      <c r="C27" s="17" t="n"/>
      <c r="D27" s="14" t="n"/>
      <c r="E27" s="29" t="n"/>
      <c r="F27" s="30" t="n"/>
      <c r="G27" s="17" t="n"/>
      <c r="H27" s="17" t="n"/>
      <c r="I27" s="16" t="n"/>
      <c r="J27" s="16" t="n"/>
      <c r="K27" s="14" t="n"/>
      <c r="L27" s="14" t="n"/>
      <c r="M27" s="19" t="n"/>
      <c r="N27" s="29" t="n"/>
      <c r="O27" s="31">
        <f>IF(B27="","",IFERROR(VLOOKUP(B27,Eventos!$A$5:$B$104,2,FALSE),""))</f>
        <v/>
      </c>
      <c r="P27" s="21">
        <f>IF(A27="","",IFERROR(IF(OR(B27="",O27=""),"Conferir evento",IF(OR(K27="Concluído",K27="Cancelado"),K27,IF(K27="Bloqueado","Conferir bloqueio",IF(E27="","Conferir prazo",IF(E27&gt;O27,"Conferir: prazo após evento",IF(E27&lt;TODAY(),"Conferir atraso",IF(E27&lt;=TODAY()+'Parâmetros'!$B$6,"Conferir prazo próximo","No prazo"))))))),"Conferir dados"))</f>
        <v/>
      </c>
      <c r="R27">
        <f>IFERROR(INDEX('Parâmetros'!$F$4:$F$9,ROW()-9),"")</f>
        <v/>
      </c>
      <c r="S27">
        <f>IFERROR(INDEX('Parâmetros'!$H$4:$H$8,ROW()-9),"")</f>
        <v/>
      </c>
      <c r="T27">
        <f>IFERROR(INDEX('Parâmetros'!$J$4:$J$6,ROW()-9),"")</f>
        <v/>
      </c>
      <c r="U27">
        <f>IF(Eventos!A27="","",Eventos!A27)</f>
        <v/>
      </c>
    </row>
    <row r="28" ht="30" customHeight="1">
      <c r="A28" s="14" t="n"/>
      <c r="B28" s="14" t="n"/>
      <c r="C28" s="17" t="n"/>
      <c r="D28" s="14" t="n"/>
      <c r="E28" s="29" t="n"/>
      <c r="F28" s="30" t="n"/>
      <c r="G28" s="17" t="n"/>
      <c r="H28" s="17" t="n"/>
      <c r="I28" s="16" t="n"/>
      <c r="J28" s="16" t="n"/>
      <c r="K28" s="14" t="n"/>
      <c r="L28" s="14" t="n"/>
      <c r="M28" s="19" t="n"/>
      <c r="N28" s="29" t="n"/>
      <c r="O28" s="32">
        <f>IF(B28="","",IFERROR(VLOOKUP(B28,Eventos!$A$5:$B$104,2,FALSE),""))</f>
        <v/>
      </c>
      <c r="P28" s="23">
        <f>IF(A28="","",IFERROR(IF(OR(B28="",O28=""),"Conferir evento",IF(OR(K28="Concluído",K28="Cancelado"),K28,IF(K28="Bloqueado","Conferir bloqueio",IF(E28="","Conferir prazo",IF(E28&gt;O28,"Conferir: prazo após evento",IF(E28&lt;TODAY(),"Conferir atraso",IF(E28&lt;=TODAY()+'Parâmetros'!$B$6,"Conferir prazo próximo","No prazo"))))))),"Conferir dados"))</f>
        <v/>
      </c>
      <c r="R28">
        <f>IFERROR(INDEX('Parâmetros'!$F$4:$F$9,ROW()-9),"")</f>
        <v/>
      </c>
      <c r="S28">
        <f>IFERROR(INDEX('Parâmetros'!$H$4:$H$8,ROW()-9),"")</f>
        <v/>
      </c>
      <c r="T28">
        <f>IFERROR(INDEX('Parâmetros'!$J$4:$J$6,ROW()-9),"")</f>
        <v/>
      </c>
      <c r="U28">
        <f>IF(Eventos!A28="","",Eventos!A28)</f>
        <v/>
      </c>
    </row>
    <row r="29" ht="30" customHeight="1">
      <c r="A29" s="14" t="n"/>
      <c r="B29" s="14" t="n"/>
      <c r="C29" s="17" t="n"/>
      <c r="D29" s="14" t="n"/>
      <c r="E29" s="29" t="n"/>
      <c r="F29" s="30" t="n"/>
      <c r="G29" s="17" t="n"/>
      <c r="H29" s="17" t="n"/>
      <c r="I29" s="16" t="n"/>
      <c r="J29" s="16" t="n"/>
      <c r="K29" s="14" t="n"/>
      <c r="L29" s="14" t="n"/>
      <c r="M29" s="19" t="n"/>
      <c r="N29" s="29" t="n"/>
      <c r="O29" s="31">
        <f>IF(B29="","",IFERROR(VLOOKUP(B29,Eventos!$A$5:$B$104,2,FALSE),""))</f>
        <v/>
      </c>
      <c r="P29" s="21">
        <f>IF(A29="","",IFERROR(IF(OR(B29="",O29=""),"Conferir evento",IF(OR(K29="Concluído",K29="Cancelado"),K29,IF(K29="Bloqueado","Conferir bloqueio",IF(E29="","Conferir prazo",IF(E29&gt;O29,"Conferir: prazo após evento",IF(E29&lt;TODAY(),"Conferir atraso",IF(E29&lt;=TODAY()+'Parâmetros'!$B$6,"Conferir prazo próximo","No prazo"))))))),"Conferir dados"))</f>
        <v/>
      </c>
      <c r="R29">
        <f>IFERROR(INDEX('Parâmetros'!$F$4:$F$9,ROW()-9),"")</f>
        <v/>
      </c>
      <c r="S29">
        <f>IFERROR(INDEX('Parâmetros'!$H$4:$H$8,ROW()-9),"")</f>
        <v/>
      </c>
      <c r="T29">
        <f>IFERROR(INDEX('Parâmetros'!$J$4:$J$6,ROW()-9),"")</f>
        <v/>
      </c>
      <c r="U29">
        <f>IF(Eventos!A29="","",Eventos!A29)</f>
        <v/>
      </c>
    </row>
    <row r="30" ht="30" customHeight="1">
      <c r="A30" s="14" t="n"/>
      <c r="B30" s="14" t="n"/>
      <c r="C30" s="17" t="n"/>
      <c r="D30" s="14" t="n"/>
      <c r="E30" s="29" t="n"/>
      <c r="F30" s="30" t="n"/>
      <c r="G30" s="17" t="n"/>
      <c r="H30" s="17" t="n"/>
      <c r="I30" s="16" t="n"/>
      <c r="J30" s="16" t="n"/>
      <c r="K30" s="14" t="n"/>
      <c r="L30" s="14" t="n"/>
      <c r="M30" s="19" t="n"/>
      <c r="N30" s="29" t="n"/>
      <c r="O30" s="32">
        <f>IF(B30="","",IFERROR(VLOOKUP(B30,Eventos!$A$5:$B$104,2,FALSE),""))</f>
        <v/>
      </c>
      <c r="P30" s="23">
        <f>IF(A30="","",IFERROR(IF(OR(B30="",O30=""),"Conferir evento",IF(OR(K30="Concluído",K30="Cancelado"),K30,IF(K30="Bloqueado","Conferir bloqueio",IF(E30="","Conferir prazo",IF(E30&gt;O30,"Conferir: prazo após evento",IF(E30&lt;TODAY(),"Conferir atraso",IF(E30&lt;=TODAY()+'Parâmetros'!$B$6,"Conferir prazo próximo","No prazo"))))))),"Conferir dados"))</f>
        <v/>
      </c>
      <c r="R30">
        <f>IFERROR(INDEX('Parâmetros'!$F$4:$F$9,ROW()-9),"")</f>
        <v/>
      </c>
      <c r="S30">
        <f>IFERROR(INDEX('Parâmetros'!$H$4:$H$8,ROW()-9),"")</f>
        <v/>
      </c>
      <c r="T30">
        <f>IFERROR(INDEX('Parâmetros'!$J$4:$J$6,ROW()-9),"")</f>
        <v/>
      </c>
      <c r="U30">
        <f>IF(Eventos!A30="","",Eventos!A30)</f>
        <v/>
      </c>
    </row>
    <row r="31" ht="30" customHeight="1">
      <c r="A31" s="14" t="n"/>
      <c r="B31" s="14" t="n"/>
      <c r="C31" s="17" t="n"/>
      <c r="D31" s="14" t="n"/>
      <c r="E31" s="29" t="n"/>
      <c r="F31" s="30" t="n"/>
      <c r="G31" s="17" t="n"/>
      <c r="H31" s="17" t="n"/>
      <c r="I31" s="16" t="n"/>
      <c r="J31" s="16" t="n"/>
      <c r="K31" s="14" t="n"/>
      <c r="L31" s="14" t="n"/>
      <c r="M31" s="19" t="n"/>
      <c r="N31" s="29" t="n"/>
      <c r="O31" s="31">
        <f>IF(B31="","",IFERROR(VLOOKUP(B31,Eventos!$A$5:$B$104,2,FALSE),""))</f>
        <v/>
      </c>
      <c r="P31" s="21">
        <f>IF(A31="","",IFERROR(IF(OR(B31="",O31=""),"Conferir evento",IF(OR(K31="Concluído",K31="Cancelado"),K31,IF(K31="Bloqueado","Conferir bloqueio",IF(E31="","Conferir prazo",IF(E31&gt;O31,"Conferir: prazo após evento",IF(E31&lt;TODAY(),"Conferir atraso",IF(E31&lt;=TODAY()+'Parâmetros'!$B$6,"Conferir prazo próximo","No prazo"))))))),"Conferir dados"))</f>
        <v/>
      </c>
      <c r="R31">
        <f>IFERROR(INDEX('Parâmetros'!$F$4:$F$9,ROW()-9),"")</f>
        <v/>
      </c>
      <c r="S31">
        <f>IFERROR(INDEX('Parâmetros'!$H$4:$H$8,ROW()-9),"")</f>
        <v/>
      </c>
      <c r="T31">
        <f>IFERROR(INDEX('Parâmetros'!$J$4:$J$6,ROW()-9),"")</f>
        <v/>
      </c>
      <c r="U31">
        <f>IF(Eventos!A31="","",Eventos!A31)</f>
        <v/>
      </c>
    </row>
    <row r="32" ht="30" customHeight="1">
      <c r="A32" s="14" t="n"/>
      <c r="B32" s="14" t="n"/>
      <c r="C32" s="17" t="n"/>
      <c r="D32" s="14" t="n"/>
      <c r="E32" s="29" t="n"/>
      <c r="F32" s="30" t="n"/>
      <c r="G32" s="17" t="n"/>
      <c r="H32" s="17" t="n"/>
      <c r="I32" s="16" t="n"/>
      <c r="J32" s="16" t="n"/>
      <c r="K32" s="14" t="n"/>
      <c r="L32" s="14" t="n"/>
      <c r="M32" s="19" t="n"/>
      <c r="N32" s="29" t="n"/>
      <c r="O32" s="32">
        <f>IF(B32="","",IFERROR(VLOOKUP(B32,Eventos!$A$5:$B$104,2,FALSE),""))</f>
        <v/>
      </c>
      <c r="P32" s="23">
        <f>IF(A32="","",IFERROR(IF(OR(B32="",O32=""),"Conferir evento",IF(OR(K32="Concluído",K32="Cancelado"),K32,IF(K32="Bloqueado","Conferir bloqueio",IF(E32="","Conferir prazo",IF(E32&gt;O32,"Conferir: prazo após evento",IF(E32&lt;TODAY(),"Conferir atraso",IF(E32&lt;=TODAY()+'Parâmetros'!$B$6,"Conferir prazo próximo","No prazo"))))))),"Conferir dados"))</f>
        <v/>
      </c>
      <c r="R32">
        <f>IFERROR(INDEX('Parâmetros'!$F$4:$F$9,ROW()-9),"")</f>
        <v/>
      </c>
      <c r="S32">
        <f>IFERROR(INDEX('Parâmetros'!$H$4:$H$8,ROW()-9),"")</f>
        <v/>
      </c>
      <c r="T32">
        <f>IFERROR(INDEX('Parâmetros'!$J$4:$J$6,ROW()-9),"")</f>
        <v/>
      </c>
      <c r="U32">
        <f>IF(Eventos!A32="","",Eventos!A32)</f>
        <v/>
      </c>
    </row>
    <row r="33" ht="30" customHeight="1">
      <c r="A33" s="14" t="n"/>
      <c r="B33" s="14" t="n"/>
      <c r="C33" s="17" t="n"/>
      <c r="D33" s="14" t="n"/>
      <c r="E33" s="29" t="n"/>
      <c r="F33" s="30" t="n"/>
      <c r="G33" s="17" t="n"/>
      <c r="H33" s="17" t="n"/>
      <c r="I33" s="16" t="n"/>
      <c r="J33" s="16" t="n"/>
      <c r="K33" s="14" t="n"/>
      <c r="L33" s="14" t="n"/>
      <c r="M33" s="19" t="n"/>
      <c r="N33" s="29" t="n"/>
      <c r="O33" s="31">
        <f>IF(B33="","",IFERROR(VLOOKUP(B33,Eventos!$A$5:$B$104,2,FALSE),""))</f>
        <v/>
      </c>
      <c r="P33" s="21">
        <f>IF(A33="","",IFERROR(IF(OR(B33="",O33=""),"Conferir evento",IF(OR(K33="Concluído",K33="Cancelado"),K33,IF(K33="Bloqueado","Conferir bloqueio",IF(E33="","Conferir prazo",IF(E33&gt;O33,"Conferir: prazo após evento",IF(E33&lt;TODAY(),"Conferir atraso",IF(E33&lt;=TODAY()+'Parâmetros'!$B$6,"Conferir prazo próximo","No prazo"))))))),"Conferir dados"))</f>
        <v/>
      </c>
      <c r="R33">
        <f>IFERROR(INDEX('Parâmetros'!$F$4:$F$9,ROW()-9),"")</f>
        <v/>
      </c>
      <c r="S33">
        <f>IFERROR(INDEX('Parâmetros'!$H$4:$H$8,ROW()-9),"")</f>
        <v/>
      </c>
      <c r="T33">
        <f>IFERROR(INDEX('Parâmetros'!$J$4:$J$6,ROW()-9),"")</f>
        <v/>
      </c>
      <c r="U33">
        <f>IF(Eventos!A33="","",Eventos!A33)</f>
        <v/>
      </c>
    </row>
    <row r="34" ht="30" customHeight="1">
      <c r="A34" s="14" t="n"/>
      <c r="B34" s="14" t="n"/>
      <c r="C34" s="17" t="n"/>
      <c r="D34" s="14" t="n"/>
      <c r="E34" s="29" t="n"/>
      <c r="F34" s="30" t="n"/>
      <c r="G34" s="17" t="n"/>
      <c r="H34" s="17" t="n"/>
      <c r="I34" s="16" t="n"/>
      <c r="J34" s="16" t="n"/>
      <c r="K34" s="14" t="n"/>
      <c r="L34" s="14" t="n"/>
      <c r="M34" s="19" t="n"/>
      <c r="N34" s="29" t="n"/>
      <c r="O34" s="32">
        <f>IF(B34="","",IFERROR(VLOOKUP(B34,Eventos!$A$5:$B$104,2,FALSE),""))</f>
        <v/>
      </c>
      <c r="P34" s="23">
        <f>IF(A34="","",IFERROR(IF(OR(B34="",O34=""),"Conferir evento",IF(OR(K34="Concluído",K34="Cancelado"),K34,IF(K34="Bloqueado","Conferir bloqueio",IF(E34="","Conferir prazo",IF(E34&gt;O34,"Conferir: prazo após evento",IF(E34&lt;TODAY(),"Conferir atraso",IF(E34&lt;=TODAY()+'Parâmetros'!$B$6,"Conferir prazo próximo","No prazo"))))))),"Conferir dados"))</f>
        <v/>
      </c>
      <c r="R34">
        <f>IFERROR(INDEX('Parâmetros'!$F$4:$F$9,ROW()-9),"")</f>
        <v/>
      </c>
      <c r="S34">
        <f>IFERROR(INDEX('Parâmetros'!$H$4:$H$8,ROW()-9),"")</f>
        <v/>
      </c>
      <c r="T34">
        <f>IFERROR(INDEX('Parâmetros'!$J$4:$J$6,ROW()-9),"")</f>
        <v/>
      </c>
      <c r="U34">
        <f>IF(Eventos!A34="","",Eventos!A34)</f>
        <v/>
      </c>
    </row>
    <row r="35" ht="30" customHeight="1">
      <c r="A35" s="14" t="n"/>
      <c r="B35" s="14" t="n"/>
      <c r="C35" s="17" t="n"/>
      <c r="D35" s="14" t="n"/>
      <c r="E35" s="29" t="n"/>
      <c r="F35" s="30" t="n"/>
      <c r="G35" s="17" t="n"/>
      <c r="H35" s="17" t="n"/>
      <c r="I35" s="16" t="n"/>
      <c r="J35" s="16" t="n"/>
      <c r="K35" s="14" t="n"/>
      <c r="L35" s="14" t="n"/>
      <c r="M35" s="19" t="n"/>
      <c r="N35" s="29" t="n"/>
      <c r="O35" s="31">
        <f>IF(B35="","",IFERROR(VLOOKUP(B35,Eventos!$A$5:$B$104,2,FALSE),""))</f>
        <v/>
      </c>
      <c r="P35" s="21">
        <f>IF(A35="","",IFERROR(IF(OR(B35="",O35=""),"Conferir evento",IF(OR(K35="Concluído",K35="Cancelado"),K35,IF(K35="Bloqueado","Conferir bloqueio",IF(E35="","Conferir prazo",IF(E35&gt;O35,"Conferir: prazo após evento",IF(E35&lt;TODAY(),"Conferir atraso",IF(E35&lt;=TODAY()+'Parâmetros'!$B$6,"Conferir prazo próximo","No prazo"))))))),"Conferir dados"))</f>
        <v/>
      </c>
      <c r="R35">
        <f>IFERROR(INDEX('Parâmetros'!$F$4:$F$9,ROW()-9),"")</f>
        <v/>
      </c>
      <c r="S35">
        <f>IFERROR(INDEX('Parâmetros'!$H$4:$H$8,ROW()-9),"")</f>
        <v/>
      </c>
      <c r="T35">
        <f>IFERROR(INDEX('Parâmetros'!$J$4:$J$6,ROW()-9),"")</f>
        <v/>
      </c>
      <c r="U35">
        <f>IF(Eventos!A35="","",Eventos!A35)</f>
        <v/>
      </c>
    </row>
    <row r="36" ht="30" customHeight="1">
      <c r="A36" s="14" t="n"/>
      <c r="B36" s="14" t="n"/>
      <c r="C36" s="17" t="n"/>
      <c r="D36" s="14" t="n"/>
      <c r="E36" s="29" t="n"/>
      <c r="F36" s="30" t="n"/>
      <c r="G36" s="17" t="n"/>
      <c r="H36" s="17" t="n"/>
      <c r="I36" s="16" t="n"/>
      <c r="J36" s="16" t="n"/>
      <c r="K36" s="14" t="n"/>
      <c r="L36" s="14" t="n"/>
      <c r="M36" s="19" t="n"/>
      <c r="N36" s="29" t="n"/>
      <c r="O36" s="32">
        <f>IF(B36="","",IFERROR(VLOOKUP(B36,Eventos!$A$5:$B$104,2,FALSE),""))</f>
        <v/>
      </c>
      <c r="P36" s="23">
        <f>IF(A36="","",IFERROR(IF(OR(B36="",O36=""),"Conferir evento",IF(OR(K36="Concluído",K36="Cancelado"),K36,IF(K36="Bloqueado","Conferir bloqueio",IF(E36="","Conferir prazo",IF(E36&gt;O36,"Conferir: prazo após evento",IF(E36&lt;TODAY(),"Conferir atraso",IF(E36&lt;=TODAY()+'Parâmetros'!$B$6,"Conferir prazo próximo","No prazo"))))))),"Conferir dados"))</f>
        <v/>
      </c>
      <c r="R36">
        <f>IFERROR(INDEX('Parâmetros'!$F$4:$F$9,ROW()-9),"")</f>
        <v/>
      </c>
      <c r="S36">
        <f>IFERROR(INDEX('Parâmetros'!$H$4:$H$8,ROW()-9),"")</f>
        <v/>
      </c>
      <c r="T36">
        <f>IFERROR(INDEX('Parâmetros'!$J$4:$J$6,ROW()-9),"")</f>
        <v/>
      </c>
      <c r="U36">
        <f>IF(Eventos!A36="","",Eventos!A36)</f>
        <v/>
      </c>
    </row>
    <row r="37" ht="30" customHeight="1">
      <c r="A37" s="14" t="n"/>
      <c r="B37" s="14" t="n"/>
      <c r="C37" s="17" t="n"/>
      <c r="D37" s="14" t="n"/>
      <c r="E37" s="29" t="n"/>
      <c r="F37" s="30" t="n"/>
      <c r="G37" s="17" t="n"/>
      <c r="H37" s="17" t="n"/>
      <c r="I37" s="16" t="n"/>
      <c r="J37" s="16" t="n"/>
      <c r="K37" s="14" t="n"/>
      <c r="L37" s="14" t="n"/>
      <c r="M37" s="19" t="n"/>
      <c r="N37" s="29" t="n"/>
      <c r="O37" s="31">
        <f>IF(B37="","",IFERROR(VLOOKUP(B37,Eventos!$A$5:$B$104,2,FALSE),""))</f>
        <v/>
      </c>
      <c r="P37" s="21">
        <f>IF(A37="","",IFERROR(IF(OR(B37="",O37=""),"Conferir evento",IF(OR(K37="Concluído",K37="Cancelado"),K37,IF(K37="Bloqueado","Conferir bloqueio",IF(E37="","Conferir prazo",IF(E37&gt;O37,"Conferir: prazo após evento",IF(E37&lt;TODAY(),"Conferir atraso",IF(E37&lt;=TODAY()+'Parâmetros'!$B$6,"Conferir prazo próximo","No prazo"))))))),"Conferir dados"))</f>
        <v/>
      </c>
      <c r="R37">
        <f>IFERROR(INDEX('Parâmetros'!$F$4:$F$9,ROW()-9),"")</f>
        <v/>
      </c>
      <c r="S37">
        <f>IFERROR(INDEX('Parâmetros'!$H$4:$H$8,ROW()-9),"")</f>
        <v/>
      </c>
      <c r="T37">
        <f>IFERROR(INDEX('Parâmetros'!$J$4:$J$6,ROW()-9),"")</f>
        <v/>
      </c>
      <c r="U37">
        <f>IF(Eventos!A37="","",Eventos!A37)</f>
        <v/>
      </c>
    </row>
    <row r="38" ht="30" customHeight="1">
      <c r="A38" s="14" t="n"/>
      <c r="B38" s="14" t="n"/>
      <c r="C38" s="17" t="n"/>
      <c r="D38" s="14" t="n"/>
      <c r="E38" s="29" t="n"/>
      <c r="F38" s="30" t="n"/>
      <c r="G38" s="17" t="n"/>
      <c r="H38" s="17" t="n"/>
      <c r="I38" s="16" t="n"/>
      <c r="J38" s="16" t="n"/>
      <c r="K38" s="14" t="n"/>
      <c r="L38" s="14" t="n"/>
      <c r="M38" s="19" t="n"/>
      <c r="N38" s="29" t="n"/>
      <c r="O38" s="32">
        <f>IF(B38="","",IFERROR(VLOOKUP(B38,Eventos!$A$5:$B$104,2,FALSE),""))</f>
        <v/>
      </c>
      <c r="P38" s="23">
        <f>IF(A38="","",IFERROR(IF(OR(B38="",O38=""),"Conferir evento",IF(OR(K38="Concluído",K38="Cancelado"),K38,IF(K38="Bloqueado","Conferir bloqueio",IF(E38="","Conferir prazo",IF(E38&gt;O38,"Conferir: prazo após evento",IF(E38&lt;TODAY(),"Conferir atraso",IF(E38&lt;=TODAY()+'Parâmetros'!$B$6,"Conferir prazo próximo","No prazo"))))))),"Conferir dados"))</f>
        <v/>
      </c>
      <c r="R38">
        <f>IFERROR(INDEX('Parâmetros'!$F$4:$F$9,ROW()-9),"")</f>
        <v/>
      </c>
      <c r="S38">
        <f>IFERROR(INDEX('Parâmetros'!$H$4:$H$8,ROW()-9),"")</f>
        <v/>
      </c>
      <c r="T38">
        <f>IFERROR(INDEX('Parâmetros'!$J$4:$J$6,ROW()-9),"")</f>
        <v/>
      </c>
      <c r="U38">
        <f>IF(Eventos!A38="","",Eventos!A38)</f>
        <v/>
      </c>
    </row>
    <row r="39" ht="30" customHeight="1">
      <c r="A39" s="14" t="n"/>
      <c r="B39" s="14" t="n"/>
      <c r="C39" s="17" t="n"/>
      <c r="D39" s="14" t="n"/>
      <c r="E39" s="29" t="n"/>
      <c r="F39" s="30" t="n"/>
      <c r="G39" s="17" t="n"/>
      <c r="H39" s="17" t="n"/>
      <c r="I39" s="16" t="n"/>
      <c r="J39" s="16" t="n"/>
      <c r="K39" s="14" t="n"/>
      <c r="L39" s="14" t="n"/>
      <c r="M39" s="19" t="n"/>
      <c r="N39" s="29" t="n"/>
      <c r="O39" s="31">
        <f>IF(B39="","",IFERROR(VLOOKUP(B39,Eventos!$A$5:$B$104,2,FALSE),""))</f>
        <v/>
      </c>
      <c r="P39" s="21">
        <f>IF(A39="","",IFERROR(IF(OR(B39="",O39=""),"Conferir evento",IF(OR(K39="Concluído",K39="Cancelado"),K39,IF(K39="Bloqueado","Conferir bloqueio",IF(E39="","Conferir prazo",IF(E39&gt;O39,"Conferir: prazo após evento",IF(E39&lt;TODAY(),"Conferir atraso",IF(E39&lt;=TODAY()+'Parâmetros'!$B$6,"Conferir prazo próximo","No prazo"))))))),"Conferir dados"))</f>
        <v/>
      </c>
      <c r="R39">
        <f>IFERROR(INDEX('Parâmetros'!$F$4:$F$9,ROW()-9),"")</f>
        <v/>
      </c>
      <c r="S39">
        <f>IFERROR(INDEX('Parâmetros'!$H$4:$H$8,ROW()-9),"")</f>
        <v/>
      </c>
      <c r="T39">
        <f>IFERROR(INDEX('Parâmetros'!$J$4:$J$6,ROW()-9),"")</f>
        <v/>
      </c>
      <c r="U39">
        <f>IF(Eventos!A39="","",Eventos!A39)</f>
        <v/>
      </c>
    </row>
    <row r="40" ht="30" customHeight="1">
      <c r="A40" s="14" t="n"/>
      <c r="B40" s="14" t="n"/>
      <c r="C40" s="17" t="n"/>
      <c r="D40" s="14" t="n"/>
      <c r="E40" s="29" t="n"/>
      <c r="F40" s="30" t="n"/>
      <c r="G40" s="17" t="n"/>
      <c r="H40" s="17" t="n"/>
      <c r="I40" s="16" t="n"/>
      <c r="J40" s="16" t="n"/>
      <c r="K40" s="14" t="n"/>
      <c r="L40" s="14" t="n"/>
      <c r="M40" s="19" t="n"/>
      <c r="N40" s="29" t="n"/>
      <c r="O40" s="32">
        <f>IF(B40="","",IFERROR(VLOOKUP(B40,Eventos!$A$5:$B$104,2,FALSE),""))</f>
        <v/>
      </c>
      <c r="P40" s="23">
        <f>IF(A40="","",IFERROR(IF(OR(B40="",O40=""),"Conferir evento",IF(OR(K40="Concluído",K40="Cancelado"),K40,IF(K40="Bloqueado","Conferir bloqueio",IF(E40="","Conferir prazo",IF(E40&gt;O40,"Conferir: prazo após evento",IF(E40&lt;TODAY(),"Conferir atraso",IF(E40&lt;=TODAY()+'Parâmetros'!$B$6,"Conferir prazo próximo","No prazo"))))))),"Conferir dados"))</f>
        <v/>
      </c>
      <c r="R40">
        <f>IFERROR(INDEX('Parâmetros'!$F$4:$F$9,ROW()-9),"")</f>
        <v/>
      </c>
      <c r="S40">
        <f>IFERROR(INDEX('Parâmetros'!$H$4:$H$8,ROW()-9),"")</f>
        <v/>
      </c>
      <c r="T40">
        <f>IFERROR(INDEX('Parâmetros'!$J$4:$J$6,ROW()-9),"")</f>
        <v/>
      </c>
      <c r="U40">
        <f>IF(Eventos!A40="","",Eventos!A40)</f>
        <v/>
      </c>
    </row>
    <row r="41" ht="30" customHeight="1">
      <c r="A41" s="14" t="n"/>
      <c r="B41" s="14" t="n"/>
      <c r="C41" s="17" t="n"/>
      <c r="D41" s="14" t="n"/>
      <c r="E41" s="29" t="n"/>
      <c r="F41" s="30" t="n"/>
      <c r="G41" s="17" t="n"/>
      <c r="H41" s="17" t="n"/>
      <c r="I41" s="16" t="n"/>
      <c r="J41" s="16" t="n"/>
      <c r="K41" s="14" t="n"/>
      <c r="L41" s="14" t="n"/>
      <c r="M41" s="19" t="n"/>
      <c r="N41" s="29" t="n"/>
      <c r="O41" s="31">
        <f>IF(B41="","",IFERROR(VLOOKUP(B41,Eventos!$A$5:$B$104,2,FALSE),""))</f>
        <v/>
      </c>
      <c r="P41" s="21">
        <f>IF(A41="","",IFERROR(IF(OR(B41="",O41=""),"Conferir evento",IF(OR(K41="Concluído",K41="Cancelado"),K41,IF(K41="Bloqueado","Conferir bloqueio",IF(E41="","Conferir prazo",IF(E41&gt;O41,"Conferir: prazo após evento",IF(E41&lt;TODAY(),"Conferir atraso",IF(E41&lt;=TODAY()+'Parâmetros'!$B$6,"Conferir prazo próximo","No prazo"))))))),"Conferir dados"))</f>
        <v/>
      </c>
      <c r="R41">
        <f>IFERROR(INDEX('Parâmetros'!$F$4:$F$9,ROW()-9),"")</f>
        <v/>
      </c>
      <c r="S41">
        <f>IFERROR(INDEX('Parâmetros'!$H$4:$H$8,ROW()-9),"")</f>
        <v/>
      </c>
      <c r="T41">
        <f>IFERROR(INDEX('Parâmetros'!$J$4:$J$6,ROW()-9),"")</f>
        <v/>
      </c>
      <c r="U41">
        <f>IF(Eventos!A41="","",Eventos!A41)</f>
        <v/>
      </c>
    </row>
    <row r="42" ht="30" customHeight="1">
      <c r="A42" s="14" t="n"/>
      <c r="B42" s="14" t="n"/>
      <c r="C42" s="17" t="n"/>
      <c r="D42" s="14" t="n"/>
      <c r="E42" s="29" t="n"/>
      <c r="F42" s="30" t="n"/>
      <c r="G42" s="17" t="n"/>
      <c r="H42" s="17" t="n"/>
      <c r="I42" s="16" t="n"/>
      <c r="J42" s="16" t="n"/>
      <c r="K42" s="14" t="n"/>
      <c r="L42" s="14" t="n"/>
      <c r="M42" s="19" t="n"/>
      <c r="N42" s="29" t="n"/>
      <c r="O42" s="32">
        <f>IF(B42="","",IFERROR(VLOOKUP(B42,Eventos!$A$5:$B$104,2,FALSE),""))</f>
        <v/>
      </c>
      <c r="P42" s="23">
        <f>IF(A42="","",IFERROR(IF(OR(B42="",O42=""),"Conferir evento",IF(OR(K42="Concluído",K42="Cancelado"),K42,IF(K42="Bloqueado","Conferir bloqueio",IF(E42="","Conferir prazo",IF(E42&gt;O42,"Conferir: prazo após evento",IF(E42&lt;TODAY(),"Conferir atraso",IF(E42&lt;=TODAY()+'Parâmetros'!$B$6,"Conferir prazo próximo","No prazo"))))))),"Conferir dados"))</f>
        <v/>
      </c>
      <c r="R42">
        <f>IFERROR(INDEX('Parâmetros'!$F$4:$F$9,ROW()-9),"")</f>
        <v/>
      </c>
      <c r="S42">
        <f>IFERROR(INDEX('Parâmetros'!$H$4:$H$8,ROW()-9),"")</f>
        <v/>
      </c>
      <c r="T42">
        <f>IFERROR(INDEX('Parâmetros'!$J$4:$J$6,ROW()-9),"")</f>
        <v/>
      </c>
      <c r="U42">
        <f>IF(Eventos!A42="","",Eventos!A42)</f>
        <v/>
      </c>
    </row>
    <row r="43" ht="30" customHeight="1">
      <c r="A43" s="14" t="n"/>
      <c r="B43" s="14" t="n"/>
      <c r="C43" s="17" t="n"/>
      <c r="D43" s="14" t="n"/>
      <c r="E43" s="29" t="n"/>
      <c r="F43" s="30" t="n"/>
      <c r="G43" s="17" t="n"/>
      <c r="H43" s="17" t="n"/>
      <c r="I43" s="16" t="n"/>
      <c r="J43" s="16" t="n"/>
      <c r="K43" s="14" t="n"/>
      <c r="L43" s="14" t="n"/>
      <c r="M43" s="19" t="n"/>
      <c r="N43" s="29" t="n"/>
      <c r="O43" s="31">
        <f>IF(B43="","",IFERROR(VLOOKUP(B43,Eventos!$A$5:$B$104,2,FALSE),""))</f>
        <v/>
      </c>
      <c r="P43" s="21">
        <f>IF(A43="","",IFERROR(IF(OR(B43="",O43=""),"Conferir evento",IF(OR(K43="Concluído",K43="Cancelado"),K43,IF(K43="Bloqueado","Conferir bloqueio",IF(E43="","Conferir prazo",IF(E43&gt;O43,"Conferir: prazo após evento",IF(E43&lt;TODAY(),"Conferir atraso",IF(E43&lt;=TODAY()+'Parâmetros'!$B$6,"Conferir prazo próximo","No prazo"))))))),"Conferir dados"))</f>
        <v/>
      </c>
      <c r="R43">
        <f>IFERROR(INDEX('Parâmetros'!$F$4:$F$9,ROW()-9),"")</f>
        <v/>
      </c>
      <c r="S43">
        <f>IFERROR(INDEX('Parâmetros'!$H$4:$H$8,ROW()-9),"")</f>
        <v/>
      </c>
      <c r="T43">
        <f>IFERROR(INDEX('Parâmetros'!$J$4:$J$6,ROW()-9),"")</f>
        <v/>
      </c>
      <c r="U43">
        <f>IF(Eventos!A43="","",Eventos!A43)</f>
        <v/>
      </c>
    </row>
    <row r="44" ht="30" customHeight="1">
      <c r="A44" s="14" t="n"/>
      <c r="B44" s="14" t="n"/>
      <c r="C44" s="17" t="n"/>
      <c r="D44" s="14" t="n"/>
      <c r="E44" s="29" t="n"/>
      <c r="F44" s="30" t="n"/>
      <c r="G44" s="17" t="n"/>
      <c r="H44" s="17" t="n"/>
      <c r="I44" s="16" t="n"/>
      <c r="J44" s="16" t="n"/>
      <c r="K44" s="14" t="n"/>
      <c r="L44" s="14" t="n"/>
      <c r="M44" s="19" t="n"/>
      <c r="N44" s="29" t="n"/>
      <c r="O44" s="32">
        <f>IF(B44="","",IFERROR(VLOOKUP(B44,Eventos!$A$5:$B$104,2,FALSE),""))</f>
        <v/>
      </c>
      <c r="P44" s="23">
        <f>IF(A44="","",IFERROR(IF(OR(B44="",O44=""),"Conferir evento",IF(OR(K44="Concluído",K44="Cancelado"),K44,IF(K44="Bloqueado","Conferir bloqueio",IF(E44="","Conferir prazo",IF(E44&gt;O44,"Conferir: prazo após evento",IF(E44&lt;TODAY(),"Conferir atraso",IF(E44&lt;=TODAY()+'Parâmetros'!$B$6,"Conferir prazo próximo","No prazo"))))))),"Conferir dados"))</f>
        <v/>
      </c>
      <c r="R44">
        <f>IFERROR(INDEX('Parâmetros'!$F$4:$F$9,ROW()-9),"")</f>
        <v/>
      </c>
      <c r="S44">
        <f>IFERROR(INDEX('Parâmetros'!$H$4:$H$8,ROW()-9),"")</f>
        <v/>
      </c>
      <c r="T44">
        <f>IFERROR(INDEX('Parâmetros'!$J$4:$J$6,ROW()-9),"")</f>
        <v/>
      </c>
      <c r="U44">
        <f>IF(Eventos!A44="","",Eventos!A44)</f>
        <v/>
      </c>
    </row>
    <row r="45" ht="30" customHeight="1">
      <c r="A45" s="14" t="n"/>
      <c r="B45" s="14" t="n"/>
      <c r="C45" s="17" t="n"/>
      <c r="D45" s="14" t="n"/>
      <c r="E45" s="29" t="n"/>
      <c r="F45" s="30" t="n"/>
      <c r="G45" s="17" t="n"/>
      <c r="H45" s="17" t="n"/>
      <c r="I45" s="16" t="n"/>
      <c r="J45" s="16" t="n"/>
      <c r="K45" s="14" t="n"/>
      <c r="L45" s="14" t="n"/>
      <c r="M45" s="19" t="n"/>
      <c r="N45" s="29" t="n"/>
      <c r="O45" s="31">
        <f>IF(B45="","",IFERROR(VLOOKUP(B45,Eventos!$A$5:$B$104,2,FALSE),""))</f>
        <v/>
      </c>
      <c r="P45" s="21">
        <f>IF(A45="","",IFERROR(IF(OR(B45="",O45=""),"Conferir evento",IF(OR(K45="Concluído",K45="Cancelado"),K45,IF(K45="Bloqueado","Conferir bloqueio",IF(E45="","Conferir prazo",IF(E45&gt;O45,"Conferir: prazo após evento",IF(E45&lt;TODAY(),"Conferir atraso",IF(E45&lt;=TODAY()+'Parâmetros'!$B$6,"Conferir prazo próximo","No prazo"))))))),"Conferir dados"))</f>
        <v/>
      </c>
      <c r="R45">
        <f>IFERROR(INDEX('Parâmetros'!$F$4:$F$9,ROW()-9),"")</f>
        <v/>
      </c>
      <c r="S45">
        <f>IFERROR(INDEX('Parâmetros'!$H$4:$H$8,ROW()-9),"")</f>
        <v/>
      </c>
      <c r="T45">
        <f>IFERROR(INDEX('Parâmetros'!$J$4:$J$6,ROW()-9),"")</f>
        <v/>
      </c>
      <c r="U45">
        <f>IF(Eventos!A45="","",Eventos!A45)</f>
        <v/>
      </c>
    </row>
    <row r="46" ht="30" customHeight="1">
      <c r="A46" s="14" t="n"/>
      <c r="B46" s="14" t="n"/>
      <c r="C46" s="17" t="n"/>
      <c r="D46" s="14" t="n"/>
      <c r="E46" s="29" t="n"/>
      <c r="F46" s="30" t="n"/>
      <c r="G46" s="17" t="n"/>
      <c r="H46" s="17" t="n"/>
      <c r="I46" s="16" t="n"/>
      <c r="J46" s="16" t="n"/>
      <c r="K46" s="14" t="n"/>
      <c r="L46" s="14" t="n"/>
      <c r="M46" s="19" t="n"/>
      <c r="N46" s="29" t="n"/>
      <c r="O46" s="32">
        <f>IF(B46="","",IFERROR(VLOOKUP(B46,Eventos!$A$5:$B$104,2,FALSE),""))</f>
        <v/>
      </c>
      <c r="P46" s="23">
        <f>IF(A46="","",IFERROR(IF(OR(B46="",O46=""),"Conferir evento",IF(OR(K46="Concluído",K46="Cancelado"),K46,IF(K46="Bloqueado","Conferir bloqueio",IF(E46="","Conferir prazo",IF(E46&gt;O46,"Conferir: prazo após evento",IF(E46&lt;TODAY(),"Conferir atraso",IF(E46&lt;=TODAY()+'Parâmetros'!$B$6,"Conferir prazo próximo","No prazo"))))))),"Conferir dados"))</f>
        <v/>
      </c>
      <c r="R46">
        <f>IFERROR(INDEX('Parâmetros'!$F$4:$F$9,ROW()-9),"")</f>
        <v/>
      </c>
      <c r="S46">
        <f>IFERROR(INDEX('Parâmetros'!$H$4:$H$8,ROW()-9),"")</f>
        <v/>
      </c>
      <c r="T46">
        <f>IFERROR(INDEX('Parâmetros'!$J$4:$J$6,ROW()-9),"")</f>
        <v/>
      </c>
      <c r="U46">
        <f>IF(Eventos!A46="","",Eventos!A46)</f>
        <v/>
      </c>
    </row>
    <row r="47" ht="30" customHeight="1">
      <c r="A47" s="14" t="n"/>
      <c r="B47" s="14" t="n"/>
      <c r="C47" s="17" t="n"/>
      <c r="D47" s="14" t="n"/>
      <c r="E47" s="29" t="n"/>
      <c r="F47" s="30" t="n"/>
      <c r="G47" s="17" t="n"/>
      <c r="H47" s="17" t="n"/>
      <c r="I47" s="16" t="n"/>
      <c r="J47" s="16" t="n"/>
      <c r="K47" s="14" t="n"/>
      <c r="L47" s="14" t="n"/>
      <c r="M47" s="19" t="n"/>
      <c r="N47" s="29" t="n"/>
      <c r="O47" s="31">
        <f>IF(B47="","",IFERROR(VLOOKUP(B47,Eventos!$A$5:$B$104,2,FALSE),""))</f>
        <v/>
      </c>
      <c r="P47" s="21">
        <f>IF(A47="","",IFERROR(IF(OR(B47="",O47=""),"Conferir evento",IF(OR(K47="Concluído",K47="Cancelado"),K47,IF(K47="Bloqueado","Conferir bloqueio",IF(E47="","Conferir prazo",IF(E47&gt;O47,"Conferir: prazo após evento",IF(E47&lt;TODAY(),"Conferir atraso",IF(E47&lt;=TODAY()+'Parâmetros'!$B$6,"Conferir prazo próximo","No prazo"))))))),"Conferir dados"))</f>
        <v/>
      </c>
      <c r="R47">
        <f>IFERROR(INDEX('Parâmetros'!$F$4:$F$9,ROW()-9),"")</f>
        <v/>
      </c>
      <c r="S47">
        <f>IFERROR(INDEX('Parâmetros'!$H$4:$H$8,ROW()-9),"")</f>
        <v/>
      </c>
      <c r="T47">
        <f>IFERROR(INDEX('Parâmetros'!$J$4:$J$6,ROW()-9),"")</f>
        <v/>
      </c>
      <c r="U47">
        <f>IF(Eventos!A47="","",Eventos!A47)</f>
        <v/>
      </c>
    </row>
    <row r="48" ht="30" customHeight="1">
      <c r="A48" s="14" t="n"/>
      <c r="B48" s="14" t="n"/>
      <c r="C48" s="17" t="n"/>
      <c r="D48" s="14" t="n"/>
      <c r="E48" s="29" t="n"/>
      <c r="F48" s="30" t="n"/>
      <c r="G48" s="17" t="n"/>
      <c r="H48" s="17" t="n"/>
      <c r="I48" s="16" t="n"/>
      <c r="J48" s="16" t="n"/>
      <c r="K48" s="14" t="n"/>
      <c r="L48" s="14" t="n"/>
      <c r="M48" s="19" t="n"/>
      <c r="N48" s="29" t="n"/>
      <c r="O48" s="32">
        <f>IF(B48="","",IFERROR(VLOOKUP(B48,Eventos!$A$5:$B$104,2,FALSE),""))</f>
        <v/>
      </c>
      <c r="P48" s="23">
        <f>IF(A48="","",IFERROR(IF(OR(B48="",O48=""),"Conferir evento",IF(OR(K48="Concluído",K48="Cancelado"),K48,IF(K48="Bloqueado","Conferir bloqueio",IF(E48="","Conferir prazo",IF(E48&gt;O48,"Conferir: prazo após evento",IF(E48&lt;TODAY(),"Conferir atraso",IF(E48&lt;=TODAY()+'Parâmetros'!$B$6,"Conferir prazo próximo","No prazo"))))))),"Conferir dados"))</f>
        <v/>
      </c>
      <c r="R48">
        <f>IFERROR(INDEX('Parâmetros'!$F$4:$F$9,ROW()-9),"")</f>
        <v/>
      </c>
      <c r="S48">
        <f>IFERROR(INDEX('Parâmetros'!$H$4:$H$8,ROW()-9),"")</f>
        <v/>
      </c>
      <c r="T48">
        <f>IFERROR(INDEX('Parâmetros'!$J$4:$J$6,ROW()-9),"")</f>
        <v/>
      </c>
      <c r="U48">
        <f>IF(Eventos!A48="","",Eventos!A48)</f>
        <v/>
      </c>
    </row>
    <row r="49" ht="30" customHeight="1">
      <c r="A49" s="14" t="n"/>
      <c r="B49" s="14" t="n"/>
      <c r="C49" s="17" t="n"/>
      <c r="D49" s="14" t="n"/>
      <c r="E49" s="29" t="n"/>
      <c r="F49" s="30" t="n"/>
      <c r="G49" s="17" t="n"/>
      <c r="H49" s="17" t="n"/>
      <c r="I49" s="16" t="n"/>
      <c r="J49" s="16" t="n"/>
      <c r="K49" s="14" t="n"/>
      <c r="L49" s="14" t="n"/>
      <c r="M49" s="19" t="n"/>
      <c r="N49" s="29" t="n"/>
      <c r="O49" s="31">
        <f>IF(B49="","",IFERROR(VLOOKUP(B49,Eventos!$A$5:$B$104,2,FALSE),""))</f>
        <v/>
      </c>
      <c r="P49" s="21">
        <f>IF(A49="","",IFERROR(IF(OR(B49="",O49=""),"Conferir evento",IF(OR(K49="Concluído",K49="Cancelado"),K49,IF(K49="Bloqueado","Conferir bloqueio",IF(E49="","Conferir prazo",IF(E49&gt;O49,"Conferir: prazo após evento",IF(E49&lt;TODAY(),"Conferir atraso",IF(E49&lt;=TODAY()+'Parâmetros'!$B$6,"Conferir prazo próximo","No prazo"))))))),"Conferir dados"))</f>
        <v/>
      </c>
      <c r="R49">
        <f>IFERROR(INDEX('Parâmetros'!$F$4:$F$9,ROW()-9),"")</f>
        <v/>
      </c>
      <c r="S49">
        <f>IFERROR(INDEX('Parâmetros'!$H$4:$H$8,ROW()-9),"")</f>
        <v/>
      </c>
      <c r="T49">
        <f>IFERROR(INDEX('Parâmetros'!$J$4:$J$6,ROW()-9),"")</f>
        <v/>
      </c>
      <c r="U49">
        <f>IF(Eventos!A49="","",Eventos!A49)</f>
        <v/>
      </c>
    </row>
    <row r="50" ht="30" customHeight="1">
      <c r="A50" s="14" t="n"/>
      <c r="B50" s="14" t="n"/>
      <c r="C50" s="17" t="n"/>
      <c r="D50" s="14" t="n"/>
      <c r="E50" s="29" t="n"/>
      <c r="F50" s="30" t="n"/>
      <c r="G50" s="17" t="n"/>
      <c r="H50" s="17" t="n"/>
      <c r="I50" s="16" t="n"/>
      <c r="J50" s="16" t="n"/>
      <c r="K50" s="14" t="n"/>
      <c r="L50" s="14" t="n"/>
      <c r="M50" s="19" t="n"/>
      <c r="N50" s="29" t="n"/>
      <c r="O50" s="32">
        <f>IF(B50="","",IFERROR(VLOOKUP(B50,Eventos!$A$5:$B$104,2,FALSE),""))</f>
        <v/>
      </c>
      <c r="P50" s="23">
        <f>IF(A50="","",IFERROR(IF(OR(B50="",O50=""),"Conferir evento",IF(OR(K50="Concluído",K50="Cancelado"),K50,IF(K50="Bloqueado","Conferir bloqueio",IF(E50="","Conferir prazo",IF(E50&gt;O50,"Conferir: prazo após evento",IF(E50&lt;TODAY(),"Conferir atraso",IF(E50&lt;=TODAY()+'Parâmetros'!$B$6,"Conferir prazo próximo","No prazo"))))))),"Conferir dados"))</f>
        <v/>
      </c>
      <c r="R50">
        <f>IFERROR(INDEX('Parâmetros'!$F$4:$F$9,ROW()-9),"")</f>
        <v/>
      </c>
      <c r="S50">
        <f>IFERROR(INDEX('Parâmetros'!$H$4:$H$8,ROW()-9),"")</f>
        <v/>
      </c>
      <c r="T50">
        <f>IFERROR(INDEX('Parâmetros'!$J$4:$J$6,ROW()-9),"")</f>
        <v/>
      </c>
      <c r="U50">
        <f>IF(Eventos!A50="","",Eventos!A50)</f>
        <v/>
      </c>
    </row>
    <row r="51" ht="30" customHeight="1">
      <c r="A51" s="14" t="n"/>
      <c r="B51" s="14" t="n"/>
      <c r="C51" s="17" t="n"/>
      <c r="D51" s="14" t="n"/>
      <c r="E51" s="29" t="n"/>
      <c r="F51" s="30" t="n"/>
      <c r="G51" s="17" t="n"/>
      <c r="H51" s="17" t="n"/>
      <c r="I51" s="16" t="n"/>
      <c r="J51" s="16" t="n"/>
      <c r="K51" s="14" t="n"/>
      <c r="L51" s="14" t="n"/>
      <c r="M51" s="19" t="n"/>
      <c r="N51" s="29" t="n"/>
      <c r="O51" s="31">
        <f>IF(B51="","",IFERROR(VLOOKUP(B51,Eventos!$A$5:$B$104,2,FALSE),""))</f>
        <v/>
      </c>
      <c r="P51" s="21">
        <f>IF(A51="","",IFERROR(IF(OR(B51="",O51=""),"Conferir evento",IF(OR(K51="Concluído",K51="Cancelado"),K51,IF(K51="Bloqueado","Conferir bloqueio",IF(E51="","Conferir prazo",IF(E51&gt;O51,"Conferir: prazo após evento",IF(E51&lt;TODAY(),"Conferir atraso",IF(E51&lt;=TODAY()+'Parâmetros'!$B$6,"Conferir prazo próximo","No prazo"))))))),"Conferir dados"))</f>
        <v/>
      </c>
      <c r="R51">
        <f>IFERROR(INDEX('Parâmetros'!$F$4:$F$9,ROW()-9),"")</f>
        <v/>
      </c>
      <c r="S51">
        <f>IFERROR(INDEX('Parâmetros'!$H$4:$H$8,ROW()-9),"")</f>
        <v/>
      </c>
      <c r="T51">
        <f>IFERROR(INDEX('Parâmetros'!$J$4:$J$6,ROW()-9),"")</f>
        <v/>
      </c>
      <c r="U51">
        <f>IF(Eventos!A51="","",Eventos!A51)</f>
        <v/>
      </c>
    </row>
    <row r="52" ht="30" customHeight="1">
      <c r="A52" s="14" t="n"/>
      <c r="B52" s="14" t="n"/>
      <c r="C52" s="17" t="n"/>
      <c r="D52" s="14" t="n"/>
      <c r="E52" s="29" t="n"/>
      <c r="F52" s="30" t="n"/>
      <c r="G52" s="17" t="n"/>
      <c r="H52" s="17" t="n"/>
      <c r="I52" s="16" t="n"/>
      <c r="J52" s="16" t="n"/>
      <c r="K52" s="14" t="n"/>
      <c r="L52" s="14" t="n"/>
      <c r="M52" s="19" t="n"/>
      <c r="N52" s="29" t="n"/>
      <c r="O52" s="32">
        <f>IF(B52="","",IFERROR(VLOOKUP(B52,Eventos!$A$5:$B$104,2,FALSE),""))</f>
        <v/>
      </c>
      <c r="P52" s="23">
        <f>IF(A52="","",IFERROR(IF(OR(B52="",O52=""),"Conferir evento",IF(OR(K52="Concluído",K52="Cancelado"),K52,IF(K52="Bloqueado","Conferir bloqueio",IF(E52="","Conferir prazo",IF(E52&gt;O52,"Conferir: prazo após evento",IF(E52&lt;TODAY(),"Conferir atraso",IF(E52&lt;=TODAY()+'Parâmetros'!$B$6,"Conferir prazo próximo","No prazo"))))))),"Conferir dados"))</f>
        <v/>
      </c>
      <c r="R52">
        <f>IFERROR(INDEX('Parâmetros'!$F$4:$F$9,ROW()-9),"")</f>
        <v/>
      </c>
      <c r="S52">
        <f>IFERROR(INDEX('Parâmetros'!$H$4:$H$8,ROW()-9),"")</f>
        <v/>
      </c>
      <c r="T52">
        <f>IFERROR(INDEX('Parâmetros'!$J$4:$J$6,ROW()-9),"")</f>
        <v/>
      </c>
      <c r="U52">
        <f>IF(Eventos!A52="","",Eventos!A52)</f>
        <v/>
      </c>
    </row>
    <row r="53" ht="30" customHeight="1">
      <c r="A53" s="14" t="n"/>
      <c r="B53" s="14" t="n"/>
      <c r="C53" s="17" t="n"/>
      <c r="D53" s="14" t="n"/>
      <c r="E53" s="29" t="n"/>
      <c r="F53" s="30" t="n"/>
      <c r="G53" s="17" t="n"/>
      <c r="H53" s="17" t="n"/>
      <c r="I53" s="16" t="n"/>
      <c r="J53" s="16" t="n"/>
      <c r="K53" s="14" t="n"/>
      <c r="L53" s="14" t="n"/>
      <c r="M53" s="19" t="n"/>
      <c r="N53" s="29" t="n"/>
      <c r="O53" s="31">
        <f>IF(B53="","",IFERROR(VLOOKUP(B53,Eventos!$A$5:$B$104,2,FALSE),""))</f>
        <v/>
      </c>
      <c r="P53" s="21">
        <f>IF(A53="","",IFERROR(IF(OR(B53="",O53=""),"Conferir evento",IF(OR(K53="Concluído",K53="Cancelado"),K53,IF(K53="Bloqueado","Conferir bloqueio",IF(E53="","Conferir prazo",IF(E53&gt;O53,"Conferir: prazo após evento",IF(E53&lt;TODAY(),"Conferir atraso",IF(E53&lt;=TODAY()+'Parâmetros'!$B$6,"Conferir prazo próximo","No prazo"))))))),"Conferir dados"))</f>
        <v/>
      </c>
      <c r="R53">
        <f>IFERROR(INDEX('Parâmetros'!$F$4:$F$9,ROW()-9),"")</f>
        <v/>
      </c>
      <c r="S53">
        <f>IFERROR(INDEX('Parâmetros'!$H$4:$H$8,ROW()-9),"")</f>
        <v/>
      </c>
      <c r="T53">
        <f>IFERROR(INDEX('Parâmetros'!$J$4:$J$6,ROW()-9),"")</f>
        <v/>
      </c>
      <c r="U53">
        <f>IF(Eventos!A53="","",Eventos!A53)</f>
        <v/>
      </c>
    </row>
    <row r="54" ht="30" customHeight="1">
      <c r="A54" s="14" t="n"/>
      <c r="B54" s="14" t="n"/>
      <c r="C54" s="17" t="n"/>
      <c r="D54" s="14" t="n"/>
      <c r="E54" s="29" t="n"/>
      <c r="F54" s="30" t="n"/>
      <c r="G54" s="17" t="n"/>
      <c r="H54" s="17" t="n"/>
      <c r="I54" s="16" t="n"/>
      <c r="J54" s="16" t="n"/>
      <c r="K54" s="14" t="n"/>
      <c r="L54" s="14" t="n"/>
      <c r="M54" s="19" t="n"/>
      <c r="N54" s="29" t="n"/>
      <c r="O54" s="32">
        <f>IF(B54="","",IFERROR(VLOOKUP(B54,Eventos!$A$5:$B$104,2,FALSE),""))</f>
        <v/>
      </c>
      <c r="P54" s="23">
        <f>IF(A54="","",IFERROR(IF(OR(B54="",O54=""),"Conferir evento",IF(OR(K54="Concluído",K54="Cancelado"),K54,IF(K54="Bloqueado","Conferir bloqueio",IF(E54="","Conferir prazo",IF(E54&gt;O54,"Conferir: prazo após evento",IF(E54&lt;TODAY(),"Conferir atraso",IF(E54&lt;=TODAY()+'Parâmetros'!$B$6,"Conferir prazo próximo","No prazo"))))))),"Conferir dados"))</f>
        <v/>
      </c>
      <c r="R54">
        <f>IFERROR(INDEX('Parâmetros'!$F$4:$F$9,ROW()-9),"")</f>
        <v/>
      </c>
      <c r="S54">
        <f>IFERROR(INDEX('Parâmetros'!$H$4:$H$8,ROW()-9),"")</f>
        <v/>
      </c>
      <c r="T54">
        <f>IFERROR(INDEX('Parâmetros'!$J$4:$J$6,ROW()-9),"")</f>
        <v/>
      </c>
      <c r="U54">
        <f>IF(Eventos!A54="","",Eventos!A54)</f>
        <v/>
      </c>
    </row>
    <row r="55" ht="30" customHeight="1">
      <c r="A55" s="14" t="n"/>
      <c r="B55" s="14" t="n"/>
      <c r="C55" s="17" t="n"/>
      <c r="D55" s="14" t="n"/>
      <c r="E55" s="29" t="n"/>
      <c r="F55" s="30" t="n"/>
      <c r="G55" s="17" t="n"/>
      <c r="H55" s="17" t="n"/>
      <c r="I55" s="16" t="n"/>
      <c r="J55" s="16" t="n"/>
      <c r="K55" s="14" t="n"/>
      <c r="L55" s="14" t="n"/>
      <c r="M55" s="19" t="n"/>
      <c r="N55" s="29" t="n"/>
      <c r="O55" s="31">
        <f>IF(B55="","",IFERROR(VLOOKUP(B55,Eventos!$A$5:$B$104,2,FALSE),""))</f>
        <v/>
      </c>
      <c r="P55" s="21">
        <f>IF(A55="","",IFERROR(IF(OR(B55="",O55=""),"Conferir evento",IF(OR(K55="Concluído",K55="Cancelado"),K55,IF(K55="Bloqueado","Conferir bloqueio",IF(E55="","Conferir prazo",IF(E55&gt;O55,"Conferir: prazo após evento",IF(E55&lt;TODAY(),"Conferir atraso",IF(E55&lt;=TODAY()+'Parâmetros'!$B$6,"Conferir prazo próximo","No prazo"))))))),"Conferir dados"))</f>
        <v/>
      </c>
      <c r="R55">
        <f>IFERROR(INDEX('Parâmetros'!$F$4:$F$9,ROW()-9),"")</f>
        <v/>
      </c>
      <c r="S55">
        <f>IFERROR(INDEX('Parâmetros'!$H$4:$H$8,ROW()-9),"")</f>
        <v/>
      </c>
      <c r="T55">
        <f>IFERROR(INDEX('Parâmetros'!$J$4:$J$6,ROW()-9),"")</f>
        <v/>
      </c>
      <c r="U55">
        <f>IF(Eventos!A55="","",Eventos!A55)</f>
        <v/>
      </c>
    </row>
    <row r="56" ht="30" customHeight="1">
      <c r="A56" s="14" t="n"/>
      <c r="B56" s="14" t="n"/>
      <c r="C56" s="17" t="n"/>
      <c r="D56" s="14" t="n"/>
      <c r="E56" s="29" t="n"/>
      <c r="F56" s="30" t="n"/>
      <c r="G56" s="17" t="n"/>
      <c r="H56" s="17" t="n"/>
      <c r="I56" s="16" t="n"/>
      <c r="J56" s="16" t="n"/>
      <c r="K56" s="14" t="n"/>
      <c r="L56" s="14" t="n"/>
      <c r="M56" s="19" t="n"/>
      <c r="N56" s="29" t="n"/>
      <c r="O56" s="32">
        <f>IF(B56="","",IFERROR(VLOOKUP(B56,Eventos!$A$5:$B$104,2,FALSE),""))</f>
        <v/>
      </c>
      <c r="P56" s="23">
        <f>IF(A56="","",IFERROR(IF(OR(B56="",O56=""),"Conferir evento",IF(OR(K56="Concluído",K56="Cancelado"),K56,IF(K56="Bloqueado","Conferir bloqueio",IF(E56="","Conferir prazo",IF(E56&gt;O56,"Conferir: prazo após evento",IF(E56&lt;TODAY(),"Conferir atraso",IF(E56&lt;=TODAY()+'Parâmetros'!$B$6,"Conferir prazo próximo","No prazo"))))))),"Conferir dados"))</f>
        <v/>
      </c>
      <c r="R56">
        <f>IFERROR(INDEX('Parâmetros'!$F$4:$F$9,ROW()-9),"")</f>
        <v/>
      </c>
      <c r="S56">
        <f>IFERROR(INDEX('Parâmetros'!$H$4:$H$8,ROW()-9),"")</f>
        <v/>
      </c>
      <c r="T56">
        <f>IFERROR(INDEX('Parâmetros'!$J$4:$J$6,ROW()-9),"")</f>
        <v/>
      </c>
      <c r="U56">
        <f>IF(Eventos!A56="","",Eventos!A56)</f>
        <v/>
      </c>
    </row>
    <row r="57" ht="30" customHeight="1">
      <c r="A57" s="14" t="n"/>
      <c r="B57" s="14" t="n"/>
      <c r="C57" s="17" t="n"/>
      <c r="D57" s="14" t="n"/>
      <c r="E57" s="29" t="n"/>
      <c r="F57" s="30" t="n"/>
      <c r="G57" s="17" t="n"/>
      <c r="H57" s="17" t="n"/>
      <c r="I57" s="16" t="n"/>
      <c r="J57" s="16" t="n"/>
      <c r="K57" s="14" t="n"/>
      <c r="L57" s="14" t="n"/>
      <c r="M57" s="19" t="n"/>
      <c r="N57" s="29" t="n"/>
      <c r="O57" s="31">
        <f>IF(B57="","",IFERROR(VLOOKUP(B57,Eventos!$A$5:$B$104,2,FALSE),""))</f>
        <v/>
      </c>
      <c r="P57" s="21">
        <f>IF(A57="","",IFERROR(IF(OR(B57="",O57=""),"Conferir evento",IF(OR(K57="Concluído",K57="Cancelado"),K57,IF(K57="Bloqueado","Conferir bloqueio",IF(E57="","Conferir prazo",IF(E57&gt;O57,"Conferir: prazo após evento",IF(E57&lt;TODAY(),"Conferir atraso",IF(E57&lt;=TODAY()+'Parâmetros'!$B$6,"Conferir prazo próximo","No prazo"))))))),"Conferir dados"))</f>
        <v/>
      </c>
      <c r="R57">
        <f>IFERROR(INDEX('Parâmetros'!$F$4:$F$9,ROW()-9),"")</f>
        <v/>
      </c>
      <c r="S57">
        <f>IFERROR(INDEX('Parâmetros'!$H$4:$H$8,ROW()-9),"")</f>
        <v/>
      </c>
      <c r="T57">
        <f>IFERROR(INDEX('Parâmetros'!$J$4:$J$6,ROW()-9),"")</f>
        <v/>
      </c>
      <c r="U57">
        <f>IF(Eventos!A57="","",Eventos!A57)</f>
        <v/>
      </c>
    </row>
    <row r="58" ht="30" customHeight="1">
      <c r="A58" s="14" t="n"/>
      <c r="B58" s="14" t="n"/>
      <c r="C58" s="17" t="n"/>
      <c r="D58" s="14" t="n"/>
      <c r="E58" s="29" t="n"/>
      <c r="F58" s="30" t="n"/>
      <c r="G58" s="17" t="n"/>
      <c r="H58" s="17" t="n"/>
      <c r="I58" s="16" t="n"/>
      <c r="J58" s="16" t="n"/>
      <c r="K58" s="14" t="n"/>
      <c r="L58" s="14" t="n"/>
      <c r="M58" s="19" t="n"/>
      <c r="N58" s="29" t="n"/>
      <c r="O58" s="32">
        <f>IF(B58="","",IFERROR(VLOOKUP(B58,Eventos!$A$5:$B$104,2,FALSE),""))</f>
        <v/>
      </c>
      <c r="P58" s="23">
        <f>IF(A58="","",IFERROR(IF(OR(B58="",O58=""),"Conferir evento",IF(OR(K58="Concluído",K58="Cancelado"),K58,IF(K58="Bloqueado","Conferir bloqueio",IF(E58="","Conferir prazo",IF(E58&gt;O58,"Conferir: prazo após evento",IF(E58&lt;TODAY(),"Conferir atraso",IF(E58&lt;=TODAY()+'Parâmetros'!$B$6,"Conferir prazo próximo","No prazo"))))))),"Conferir dados"))</f>
        <v/>
      </c>
      <c r="R58">
        <f>IFERROR(INDEX('Parâmetros'!$F$4:$F$9,ROW()-9),"")</f>
        <v/>
      </c>
      <c r="S58">
        <f>IFERROR(INDEX('Parâmetros'!$H$4:$H$8,ROW()-9),"")</f>
        <v/>
      </c>
      <c r="T58">
        <f>IFERROR(INDEX('Parâmetros'!$J$4:$J$6,ROW()-9),"")</f>
        <v/>
      </c>
      <c r="U58">
        <f>IF(Eventos!A58="","",Eventos!A58)</f>
        <v/>
      </c>
    </row>
    <row r="59" ht="30" customHeight="1">
      <c r="A59" s="14" t="n"/>
      <c r="B59" s="14" t="n"/>
      <c r="C59" s="17" t="n"/>
      <c r="D59" s="14" t="n"/>
      <c r="E59" s="29" t="n"/>
      <c r="F59" s="30" t="n"/>
      <c r="G59" s="17" t="n"/>
      <c r="H59" s="17" t="n"/>
      <c r="I59" s="16" t="n"/>
      <c r="J59" s="16" t="n"/>
      <c r="K59" s="14" t="n"/>
      <c r="L59" s="14" t="n"/>
      <c r="M59" s="19" t="n"/>
      <c r="N59" s="29" t="n"/>
      <c r="O59" s="31">
        <f>IF(B59="","",IFERROR(VLOOKUP(B59,Eventos!$A$5:$B$104,2,FALSE),""))</f>
        <v/>
      </c>
      <c r="P59" s="21">
        <f>IF(A59="","",IFERROR(IF(OR(B59="",O59=""),"Conferir evento",IF(OR(K59="Concluído",K59="Cancelado"),K59,IF(K59="Bloqueado","Conferir bloqueio",IF(E59="","Conferir prazo",IF(E59&gt;O59,"Conferir: prazo após evento",IF(E59&lt;TODAY(),"Conferir atraso",IF(E59&lt;=TODAY()+'Parâmetros'!$B$6,"Conferir prazo próximo","No prazo"))))))),"Conferir dados"))</f>
        <v/>
      </c>
      <c r="R59">
        <f>IFERROR(INDEX('Parâmetros'!$F$4:$F$9,ROW()-9),"")</f>
        <v/>
      </c>
      <c r="S59">
        <f>IFERROR(INDEX('Parâmetros'!$H$4:$H$8,ROW()-9),"")</f>
        <v/>
      </c>
      <c r="T59">
        <f>IFERROR(INDEX('Parâmetros'!$J$4:$J$6,ROW()-9),"")</f>
        <v/>
      </c>
      <c r="U59">
        <f>IF(Eventos!A59="","",Eventos!A59)</f>
        <v/>
      </c>
    </row>
    <row r="60" ht="30" customHeight="1">
      <c r="A60" s="14" t="n"/>
      <c r="B60" s="14" t="n"/>
      <c r="C60" s="17" t="n"/>
      <c r="D60" s="14" t="n"/>
      <c r="E60" s="29" t="n"/>
      <c r="F60" s="30" t="n"/>
      <c r="G60" s="17" t="n"/>
      <c r="H60" s="17" t="n"/>
      <c r="I60" s="16" t="n"/>
      <c r="J60" s="16" t="n"/>
      <c r="K60" s="14" t="n"/>
      <c r="L60" s="14" t="n"/>
      <c r="M60" s="19" t="n"/>
      <c r="N60" s="29" t="n"/>
      <c r="O60" s="32">
        <f>IF(B60="","",IFERROR(VLOOKUP(B60,Eventos!$A$5:$B$104,2,FALSE),""))</f>
        <v/>
      </c>
      <c r="P60" s="23">
        <f>IF(A60="","",IFERROR(IF(OR(B60="",O60=""),"Conferir evento",IF(OR(K60="Concluído",K60="Cancelado"),K60,IF(K60="Bloqueado","Conferir bloqueio",IF(E60="","Conferir prazo",IF(E60&gt;O60,"Conferir: prazo após evento",IF(E60&lt;TODAY(),"Conferir atraso",IF(E60&lt;=TODAY()+'Parâmetros'!$B$6,"Conferir prazo próximo","No prazo"))))))),"Conferir dados"))</f>
        <v/>
      </c>
      <c r="R60">
        <f>IFERROR(INDEX('Parâmetros'!$F$4:$F$9,ROW()-9),"")</f>
        <v/>
      </c>
      <c r="S60">
        <f>IFERROR(INDEX('Parâmetros'!$H$4:$H$8,ROW()-9),"")</f>
        <v/>
      </c>
      <c r="T60">
        <f>IFERROR(INDEX('Parâmetros'!$J$4:$J$6,ROW()-9),"")</f>
        <v/>
      </c>
      <c r="U60">
        <f>IF(Eventos!A60="","",Eventos!A60)</f>
        <v/>
      </c>
    </row>
    <row r="61" ht="30" customHeight="1">
      <c r="A61" s="14" t="n"/>
      <c r="B61" s="14" t="n"/>
      <c r="C61" s="17" t="n"/>
      <c r="D61" s="14" t="n"/>
      <c r="E61" s="29" t="n"/>
      <c r="F61" s="30" t="n"/>
      <c r="G61" s="17" t="n"/>
      <c r="H61" s="17" t="n"/>
      <c r="I61" s="16" t="n"/>
      <c r="J61" s="16" t="n"/>
      <c r="K61" s="14" t="n"/>
      <c r="L61" s="14" t="n"/>
      <c r="M61" s="19" t="n"/>
      <c r="N61" s="29" t="n"/>
      <c r="O61" s="31">
        <f>IF(B61="","",IFERROR(VLOOKUP(B61,Eventos!$A$5:$B$104,2,FALSE),""))</f>
        <v/>
      </c>
      <c r="P61" s="21">
        <f>IF(A61="","",IFERROR(IF(OR(B61="",O61=""),"Conferir evento",IF(OR(K61="Concluído",K61="Cancelado"),K61,IF(K61="Bloqueado","Conferir bloqueio",IF(E61="","Conferir prazo",IF(E61&gt;O61,"Conferir: prazo após evento",IF(E61&lt;TODAY(),"Conferir atraso",IF(E61&lt;=TODAY()+'Parâmetros'!$B$6,"Conferir prazo próximo","No prazo"))))))),"Conferir dados"))</f>
        <v/>
      </c>
      <c r="R61">
        <f>IFERROR(INDEX('Parâmetros'!$F$4:$F$9,ROW()-9),"")</f>
        <v/>
      </c>
      <c r="S61">
        <f>IFERROR(INDEX('Parâmetros'!$H$4:$H$8,ROW()-9),"")</f>
        <v/>
      </c>
      <c r="T61">
        <f>IFERROR(INDEX('Parâmetros'!$J$4:$J$6,ROW()-9),"")</f>
        <v/>
      </c>
      <c r="U61">
        <f>IF(Eventos!A61="","",Eventos!A61)</f>
        <v/>
      </c>
    </row>
    <row r="62" ht="30" customHeight="1">
      <c r="A62" s="14" t="n"/>
      <c r="B62" s="14" t="n"/>
      <c r="C62" s="17" t="n"/>
      <c r="D62" s="14" t="n"/>
      <c r="E62" s="29" t="n"/>
      <c r="F62" s="30" t="n"/>
      <c r="G62" s="17" t="n"/>
      <c r="H62" s="17" t="n"/>
      <c r="I62" s="16" t="n"/>
      <c r="J62" s="16" t="n"/>
      <c r="K62" s="14" t="n"/>
      <c r="L62" s="14" t="n"/>
      <c r="M62" s="19" t="n"/>
      <c r="N62" s="29" t="n"/>
      <c r="O62" s="32">
        <f>IF(B62="","",IFERROR(VLOOKUP(B62,Eventos!$A$5:$B$104,2,FALSE),""))</f>
        <v/>
      </c>
      <c r="P62" s="23">
        <f>IF(A62="","",IFERROR(IF(OR(B62="",O62=""),"Conferir evento",IF(OR(K62="Concluído",K62="Cancelado"),K62,IF(K62="Bloqueado","Conferir bloqueio",IF(E62="","Conferir prazo",IF(E62&gt;O62,"Conferir: prazo após evento",IF(E62&lt;TODAY(),"Conferir atraso",IF(E62&lt;=TODAY()+'Parâmetros'!$B$6,"Conferir prazo próximo","No prazo"))))))),"Conferir dados"))</f>
        <v/>
      </c>
      <c r="R62">
        <f>IFERROR(INDEX('Parâmetros'!$F$4:$F$9,ROW()-9),"")</f>
        <v/>
      </c>
      <c r="S62">
        <f>IFERROR(INDEX('Parâmetros'!$H$4:$H$8,ROW()-9),"")</f>
        <v/>
      </c>
      <c r="T62">
        <f>IFERROR(INDEX('Parâmetros'!$J$4:$J$6,ROW()-9),"")</f>
        <v/>
      </c>
      <c r="U62">
        <f>IF(Eventos!A62="","",Eventos!A62)</f>
        <v/>
      </c>
    </row>
    <row r="63" ht="30" customHeight="1">
      <c r="A63" s="14" t="n"/>
      <c r="B63" s="14" t="n"/>
      <c r="C63" s="17" t="n"/>
      <c r="D63" s="14" t="n"/>
      <c r="E63" s="29" t="n"/>
      <c r="F63" s="30" t="n"/>
      <c r="G63" s="17" t="n"/>
      <c r="H63" s="17" t="n"/>
      <c r="I63" s="16" t="n"/>
      <c r="J63" s="16" t="n"/>
      <c r="K63" s="14" t="n"/>
      <c r="L63" s="14" t="n"/>
      <c r="M63" s="19" t="n"/>
      <c r="N63" s="29" t="n"/>
      <c r="O63" s="31">
        <f>IF(B63="","",IFERROR(VLOOKUP(B63,Eventos!$A$5:$B$104,2,FALSE),""))</f>
        <v/>
      </c>
      <c r="P63" s="21">
        <f>IF(A63="","",IFERROR(IF(OR(B63="",O63=""),"Conferir evento",IF(OR(K63="Concluído",K63="Cancelado"),K63,IF(K63="Bloqueado","Conferir bloqueio",IF(E63="","Conferir prazo",IF(E63&gt;O63,"Conferir: prazo após evento",IF(E63&lt;TODAY(),"Conferir atraso",IF(E63&lt;=TODAY()+'Parâmetros'!$B$6,"Conferir prazo próximo","No prazo"))))))),"Conferir dados"))</f>
        <v/>
      </c>
      <c r="R63">
        <f>IFERROR(INDEX('Parâmetros'!$F$4:$F$9,ROW()-9),"")</f>
        <v/>
      </c>
      <c r="S63">
        <f>IFERROR(INDEX('Parâmetros'!$H$4:$H$8,ROW()-9),"")</f>
        <v/>
      </c>
      <c r="T63">
        <f>IFERROR(INDEX('Parâmetros'!$J$4:$J$6,ROW()-9),"")</f>
        <v/>
      </c>
      <c r="U63">
        <f>IF(Eventos!A63="","",Eventos!A63)</f>
        <v/>
      </c>
    </row>
    <row r="64" ht="30" customHeight="1">
      <c r="A64" s="14" t="n"/>
      <c r="B64" s="14" t="n"/>
      <c r="C64" s="17" t="n"/>
      <c r="D64" s="14" t="n"/>
      <c r="E64" s="29" t="n"/>
      <c r="F64" s="30" t="n"/>
      <c r="G64" s="17" t="n"/>
      <c r="H64" s="17" t="n"/>
      <c r="I64" s="16" t="n"/>
      <c r="J64" s="16" t="n"/>
      <c r="K64" s="14" t="n"/>
      <c r="L64" s="14" t="n"/>
      <c r="M64" s="19" t="n"/>
      <c r="N64" s="29" t="n"/>
      <c r="O64" s="32">
        <f>IF(B64="","",IFERROR(VLOOKUP(B64,Eventos!$A$5:$B$104,2,FALSE),""))</f>
        <v/>
      </c>
      <c r="P64" s="23">
        <f>IF(A64="","",IFERROR(IF(OR(B64="",O64=""),"Conferir evento",IF(OR(K64="Concluído",K64="Cancelado"),K64,IF(K64="Bloqueado","Conferir bloqueio",IF(E64="","Conferir prazo",IF(E64&gt;O64,"Conferir: prazo após evento",IF(E64&lt;TODAY(),"Conferir atraso",IF(E64&lt;=TODAY()+'Parâmetros'!$B$6,"Conferir prazo próximo","No prazo"))))))),"Conferir dados"))</f>
        <v/>
      </c>
      <c r="R64">
        <f>IFERROR(INDEX('Parâmetros'!$F$4:$F$9,ROW()-9),"")</f>
        <v/>
      </c>
      <c r="S64">
        <f>IFERROR(INDEX('Parâmetros'!$H$4:$H$8,ROW()-9),"")</f>
        <v/>
      </c>
      <c r="T64">
        <f>IFERROR(INDEX('Parâmetros'!$J$4:$J$6,ROW()-9),"")</f>
        <v/>
      </c>
      <c r="U64">
        <f>IF(Eventos!A64="","",Eventos!A64)</f>
        <v/>
      </c>
    </row>
    <row r="65" ht="30" customHeight="1">
      <c r="A65" s="14" t="n"/>
      <c r="B65" s="14" t="n"/>
      <c r="C65" s="17" t="n"/>
      <c r="D65" s="14" t="n"/>
      <c r="E65" s="29" t="n"/>
      <c r="F65" s="30" t="n"/>
      <c r="G65" s="17" t="n"/>
      <c r="H65" s="17" t="n"/>
      <c r="I65" s="16" t="n"/>
      <c r="J65" s="16" t="n"/>
      <c r="K65" s="14" t="n"/>
      <c r="L65" s="14" t="n"/>
      <c r="M65" s="19" t="n"/>
      <c r="N65" s="29" t="n"/>
      <c r="O65" s="31">
        <f>IF(B65="","",IFERROR(VLOOKUP(B65,Eventos!$A$5:$B$104,2,FALSE),""))</f>
        <v/>
      </c>
      <c r="P65" s="21">
        <f>IF(A65="","",IFERROR(IF(OR(B65="",O65=""),"Conferir evento",IF(OR(K65="Concluído",K65="Cancelado"),K65,IF(K65="Bloqueado","Conferir bloqueio",IF(E65="","Conferir prazo",IF(E65&gt;O65,"Conferir: prazo após evento",IF(E65&lt;TODAY(),"Conferir atraso",IF(E65&lt;=TODAY()+'Parâmetros'!$B$6,"Conferir prazo próximo","No prazo"))))))),"Conferir dados"))</f>
        <v/>
      </c>
      <c r="R65">
        <f>IFERROR(INDEX('Parâmetros'!$F$4:$F$9,ROW()-9),"")</f>
        <v/>
      </c>
      <c r="S65">
        <f>IFERROR(INDEX('Parâmetros'!$H$4:$H$8,ROW()-9),"")</f>
        <v/>
      </c>
      <c r="T65">
        <f>IFERROR(INDEX('Parâmetros'!$J$4:$J$6,ROW()-9),"")</f>
        <v/>
      </c>
      <c r="U65">
        <f>IF(Eventos!A65="","",Eventos!A65)</f>
        <v/>
      </c>
    </row>
    <row r="66" ht="30" customHeight="1">
      <c r="A66" s="14" t="n"/>
      <c r="B66" s="14" t="n"/>
      <c r="C66" s="17" t="n"/>
      <c r="D66" s="14" t="n"/>
      <c r="E66" s="29" t="n"/>
      <c r="F66" s="30" t="n"/>
      <c r="G66" s="17" t="n"/>
      <c r="H66" s="17" t="n"/>
      <c r="I66" s="16" t="n"/>
      <c r="J66" s="16" t="n"/>
      <c r="K66" s="14" t="n"/>
      <c r="L66" s="14" t="n"/>
      <c r="M66" s="19" t="n"/>
      <c r="N66" s="29" t="n"/>
      <c r="O66" s="32">
        <f>IF(B66="","",IFERROR(VLOOKUP(B66,Eventos!$A$5:$B$104,2,FALSE),""))</f>
        <v/>
      </c>
      <c r="P66" s="23">
        <f>IF(A66="","",IFERROR(IF(OR(B66="",O66=""),"Conferir evento",IF(OR(K66="Concluído",K66="Cancelado"),K66,IF(K66="Bloqueado","Conferir bloqueio",IF(E66="","Conferir prazo",IF(E66&gt;O66,"Conferir: prazo após evento",IF(E66&lt;TODAY(),"Conferir atraso",IF(E66&lt;=TODAY()+'Parâmetros'!$B$6,"Conferir prazo próximo","No prazo"))))))),"Conferir dados"))</f>
        <v/>
      </c>
      <c r="R66">
        <f>IFERROR(INDEX('Parâmetros'!$F$4:$F$9,ROW()-9),"")</f>
        <v/>
      </c>
      <c r="S66">
        <f>IFERROR(INDEX('Parâmetros'!$H$4:$H$8,ROW()-9),"")</f>
        <v/>
      </c>
      <c r="T66">
        <f>IFERROR(INDEX('Parâmetros'!$J$4:$J$6,ROW()-9),"")</f>
        <v/>
      </c>
      <c r="U66">
        <f>IF(Eventos!A66="","",Eventos!A66)</f>
        <v/>
      </c>
    </row>
    <row r="67" ht="30" customHeight="1">
      <c r="A67" s="14" t="n"/>
      <c r="B67" s="14" t="n"/>
      <c r="C67" s="17" t="n"/>
      <c r="D67" s="14" t="n"/>
      <c r="E67" s="29" t="n"/>
      <c r="F67" s="30" t="n"/>
      <c r="G67" s="17" t="n"/>
      <c r="H67" s="17" t="n"/>
      <c r="I67" s="16" t="n"/>
      <c r="J67" s="16" t="n"/>
      <c r="K67" s="14" t="n"/>
      <c r="L67" s="14" t="n"/>
      <c r="M67" s="19" t="n"/>
      <c r="N67" s="29" t="n"/>
      <c r="O67" s="31">
        <f>IF(B67="","",IFERROR(VLOOKUP(B67,Eventos!$A$5:$B$104,2,FALSE),""))</f>
        <v/>
      </c>
      <c r="P67" s="21">
        <f>IF(A67="","",IFERROR(IF(OR(B67="",O67=""),"Conferir evento",IF(OR(K67="Concluído",K67="Cancelado"),K67,IF(K67="Bloqueado","Conferir bloqueio",IF(E67="","Conferir prazo",IF(E67&gt;O67,"Conferir: prazo após evento",IF(E67&lt;TODAY(),"Conferir atraso",IF(E67&lt;=TODAY()+'Parâmetros'!$B$6,"Conferir prazo próximo","No prazo"))))))),"Conferir dados"))</f>
        <v/>
      </c>
      <c r="R67">
        <f>IFERROR(INDEX('Parâmetros'!$F$4:$F$9,ROW()-9),"")</f>
        <v/>
      </c>
      <c r="S67">
        <f>IFERROR(INDEX('Parâmetros'!$H$4:$H$8,ROW()-9),"")</f>
        <v/>
      </c>
      <c r="T67">
        <f>IFERROR(INDEX('Parâmetros'!$J$4:$J$6,ROW()-9),"")</f>
        <v/>
      </c>
      <c r="U67">
        <f>IF(Eventos!A67="","",Eventos!A67)</f>
        <v/>
      </c>
    </row>
    <row r="68" ht="30" customHeight="1">
      <c r="A68" s="14" t="n"/>
      <c r="B68" s="14" t="n"/>
      <c r="C68" s="17" t="n"/>
      <c r="D68" s="14" t="n"/>
      <c r="E68" s="29" t="n"/>
      <c r="F68" s="30" t="n"/>
      <c r="G68" s="17" t="n"/>
      <c r="H68" s="17" t="n"/>
      <c r="I68" s="16" t="n"/>
      <c r="J68" s="16" t="n"/>
      <c r="K68" s="14" t="n"/>
      <c r="L68" s="14" t="n"/>
      <c r="M68" s="19" t="n"/>
      <c r="N68" s="29" t="n"/>
      <c r="O68" s="32">
        <f>IF(B68="","",IFERROR(VLOOKUP(B68,Eventos!$A$5:$B$104,2,FALSE),""))</f>
        <v/>
      </c>
      <c r="P68" s="23">
        <f>IF(A68="","",IFERROR(IF(OR(B68="",O68=""),"Conferir evento",IF(OR(K68="Concluído",K68="Cancelado"),K68,IF(K68="Bloqueado","Conferir bloqueio",IF(E68="","Conferir prazo",IF(E68&gt;O68,"Conferir: prazo após evento",IF(E68&lt;TODAY(),"Conferir atraso",IF(E68&lt;=TODAY()+'Parâmetros'!$B$6,"Conferir prazo próximo","No prazo"))))))),"Conferir dados"))</f>
        <v/>
      </c>
      <c r="R68">
        <f>IFERROR(INDEX('Parâmetros'!$F$4:$F$9,ROW()-9),"")</f>
        <v/>
      </c>
      <c r="S68">
        <f>IFERROR(INDEX('Parâmetros'!$H$4:$H$8,ROW()-9),"")</f>
        <v/>
      </c>
      <c r="T68">
        <f>IFERROR(INDEX('Parâmetros'!$J$4:$J$6,ROW()-9),"")</f>
        <v/>
      </c>
      <c r="U68">
        <f>IF(Eventos!A68="","",Eventos!A68)</f>
        <v/>
      </c>
    </row>
    <row r="69" ht="30" customHeight="1">
      <c r="A69" s="14" t="n"/>
      <c r="B69" s="14" t="n"/>
      <c r="C69" s="17" t="n"/>
      <c r="D69" s="14" t="n"/>
      <c r="E69" s="29" t="n"/>
      <c r="F69" s="30" t="n"/>
      <c r="G69" s="17" t="n"/>
      <c r="H69" s="17" t="n"/>
      <c r="I69" s="16" t="n"/>
      <c r="J69" s="16" t="n"/>
      <c r="K69" s="14" t="n"/>
      <c r="L69" s="14" t="n"/>
      <c r="M69" s="19" t="n"/>
      <c r="N69" s="29" t="n"/>
      <c r="O69" s="31">
        <f>IF(B69="","",IFERROR(VLOOKUP(B69,Eventos!$A$5:$B$104,2,FALSE),""))</f>
        <v/>
      </c>
      <c r="P69" s="21">
        <f>IF(A69="","",IFERROR(IF(OR(B69="",O69=""),"Conferir evento",IF(OR(K69="Concluído",K69="Cancelado"),K69,IF(K69="Bloqueado","Conferir bloqueio",IF(E69="","Conferir prazo",IF(E69&gt;O69,"Conferir: prazo após evento",IF(E69&lt;TODAY(),"Conferir atraso",IF(E69&lt;=TODAY()+'Parâmetros'!$B$6,"Conferir prazo próximo","No prazo"))))))),"Conferir dados"))</f>
        <v/>
      </c>
      <c r="R69">
        <f>IFERROR(INDEX('Parâmetros'!$F$4:$F$9,ROW()-9),"")</f>
        <v/>
      </c>
      <c r="S69">
        <f>IFERROR(INDEX('Parâmetros'!$H$4:$H$8,ROW()-9),"")</f>
        <v/>
      </c>
      <c r="T69">
        <f>IFERROR(INDEX('Parâmetros'!$J$4:$J$6,ROW()-9),"")</f>
        <v/>
      </c>
      <c r="U69">
        <f>IF(Eventos!A69="","",Eventos!A69)</f>
        <v/>
      </c>
    </row>
    <row r="70" ht="30" customHeight="1">
      <c r="A70" s="14" t="n"/>
      <c r="B70" s="14" t="n"/>
      <c r="C70" s="17" t="n"/>
      <c r="D70" s="14" t="n"/>
      <c r="E70" s="29" t="n"/>
      <c r="F70" s="30" t="n"/>
      <c r="G70" s="17" t="n"/>
      <c r="H70" s="17" t="n"/>
      <c r="I70" s="16" t="n"/>
      <c r="J70" s="16" t="n"/>
      <c r="K70" s="14" t="n"/>
      <c r="L70" s="14" t="n"/>
      <c r="M70" s="19" t="n"/>
      <c r="N70" s="29" t="n"/>
      <c r="O70" s="32">
        <f>IF(B70="","",IFERROR(VLOOKUP(B70,Eventos!$A$5:$B$104,2,FALSE),""))</f>
        <v/>
      </c>
      <c r="P70" s="23">
        <f>IF(A70="","",IFERROR(IF(OR(B70="",O70=""),"Conferir evento",IF(OR(K70="Concluído",K70="Cancelado"),K70,IF(K70="Bloqueado","Conferir bloqueio",IF(E70="","Conferir prazo",IF(E70&gt;O70,"Conferir: prazo após evento",IF(E70&lt;TODAY(),"Conferir atraso",IF(E70&lt;=TODAY()+'Parâmetros'!$B$6,"Conferir prazo próximo","No prazo"))))))),"Conferir dados"))</f>
        <v/>
      </c>
      <c r="R70">
        <f>IFERROR(INDEX('Parâmetros'!$F$4:$F$9,ROW()-9),"")</f>
        <v/>
      </c>
      <c r="S70">
        <f>IFERROR(INDEX('Parâmetros'!$H$4:$H$8,ROW()-9),"")</f>
        <v/>
      </c>
      <c r="T70">
        <f>IFERROR(INDEX('Parâmetros'!$J$4:$J$6,ROW()-9),"")</f>
        <v/>
      </c>
      <c r="U70">
        <f>IF(Eventos!A70="","",Eventos!A70)</f>
        <v/>
      </c>
    </row>
    <row r="71" ht="30" customHeight="1">
      <c r="A71" s="14" t="n"/>
      <c r="B71" s="14" t="n"/>
      <c r="C71" s="17" t="n"/>
      <c r="D71" s="14" t="n"/>
      <c r="E71" s="29" t="n"/>
      <c r="F71" s="30" t="n"/>
      <c r="G71" s="17" t="n"/>
      <c r="H71" s="17" t="n"/>
      <c r="I71" s="16" t="n"/>
      <c r="J71" s="16" t="n"/>
      <c r="K71" s="14" t="n"/>
      <c r="L71" s="14" t="n"/>
      <c r="M71" s="19" t="n"/>
      <c r="N71" s="29" t="n"/>
      <c r="O71" s="31">
        <f>IF(B71="","",IFERROR(VLOOKUP(B71,Eventos!$A$5:$B$104,2,FALSE),""))</f>
        <v/>
      </c>
      <c r="P71" s="21">
        <f>IF(A71="","",IFERROR(IF(OR(B71="",O71=""),"Conferir evento",IF(OR(K71="Concluído",K71="Cancelado"),K71,IF(K71="Bloqueado","Conferir bloqueio",IF(E71="","Conferir prazo",IF(E71&gt;O71,"Conferir: prazo após evento",IF(E71&lt;TODAY(),"Conferir atraso",IF(E71&lt;=TODAY()+'Parâmetros'!$B$6,"Conferir prazo próximo","No prazo"))))))),"Conferir dados"))</f>
        <v/>
      </c>
      <c r="R71">
        <f>IFERROR(INDEX('Parâmetros'!$F$4:$F$9,ROW()-9),"")</f>
        <v/>
      </c>
      <c r="S71">
        <f>IFERROR(INDEX('Parâmetros'!$H$4:$H$8,ROW()-9),"")</f>
        <v/>
      </c>
      <c r="T71">
        <f>IFERROR(INDEX('Parâmetros'!$J$4:$J$6,ROW()-9),"")</f>
        <v/>
      </c>
      <c r="U71">
        <f>IF(Eventos!A71="","",Eventos!A71)</f>
        <v/>
      </c>
    </row>
    <row r="72" ht="30" customHeight="1">
      <c r="A72" s="14" t="n"/>
      <c r="B72" s="14" t="n"/>
      <c r="C72" s="17" t="n"/>
      <c r="D72" s="14" t="n"/>
      <c r="E72" s="29" t="n"/>
      <c r="F72" s="30" t="n"/>
      <c r="G72" s="17" t="n"/>
      <c r="H72" s="17" t="n"/>
      <c r="I72" s="16" t="n"/>
      <c r="J72" s="16" t="n"/>
      <c r="K72" s="14" t="n"/>
      <c r="L72" s="14" t="n"/>
      <c r="M72" s="19" t="n"/>
      <c r="N72" s="29" t="n"/>
      <c r="O72" s="32">
        <f>IF(B72="","",IFERROR(VLOOKUP(B72,Eventos!$A$5:$B$104,2,FALSE),""))</f>
        <v/>
      </c>
      <c r="P72" s="23">
        <f>IF(A72="","",IFERROR(IF(OR(B72="",O72=""),"Conferir evento",IF(OR(K72="Concluído",K72="Cancelado"),K72,IF(K72="Bloqueado","Conferir bloqueio",IF(E72="","Conferir prazo",IF(E72&gt;O72,"Conferir: prazo após evento",IF(E72&lt;TODAY(),"Conferir atraso",IF(E72&lt;=TODAY()+'Parâmetros'!$B$6,"Conferir prazo próximo","No prazo"))))))),"Conferir dados"))</f>
        <v/>
      </c>
      <c r="R72">
        <f>IFERROR(INDEX('Parâmetros'!$F$4:$F$9,ROW()-9),"")</f>
        <v/>
      </c>
      <c r="S72">
        <f>IFERROR(INDEX('Parâmetros'!$H$4:$H$8,ROW()-9),"")</f>
        <v/>
      </c>
      <c r="T72">
        <f>IFERROR(INDEX('Parâmetros'!$J$4:$J$6,ROW()-9),"")</f>
        <v/>
      </c>
      <c r="U72">
        <f>IF(Eventos!A72="","",Eventos!A72)</f>
        <v/>
      </c>
    </row>
    <row r="73" ht="30" customHeight="1">
      <c r="A73" s="14" t="n"/>
      <c r="B73" s="14" t="n"/>
      <c r="C73" s="17" t="n"/>
      <c r="D73" s="14" t="n"/>
      <c r="E73" s="29" t="n"/>
      <c r="F73" s="30" t="n"/>
      <c r="G73" s="17" t="n"/>
      <c r="H73" s="17" t="n"/>
      <c r="I73" s="16" t="n"/>
      <c r="J73" s="16" t="n"/>
      <c r="K73" s="14" t="n"/>
      <c r="L73" s="14" t="n"/>
      <c r="M73" s="19" t="n"/>
      <c r="N73" s="29" t="n"/>
      <c r="O73" s="31">
        <f>IF(B73="","",IFERROR(VLOOKUP(B73,Eventos!$A$5:$B$104,2,FALSE),""))</f>
        <v/>
      </c>
      <c r="P73" s="21">
        <f>IF(A73="","",IFERROR(IF(OR(B73="",O73=""),"Conferir evento",IF(OR(K73="Concluído",K73="Cancelado"),K73,IF(K73="Bloqueado","Conferir bloqueio",IF(E73="","Conferir prazo",IF(E73&gt;O73,"Conferir: prazo após evento",IF(E73&lt;TODAY(),"Conferir atraso",IF(E73&lt;=TODAY()+'Parâmetros'!$B$6,"Conferir prazo próximo","No prazo"))))))),"Conferir dados"))</f>
        <v/>
      </c>
      <c r="R73">
        <f>IFERROR(INDEX('Parâmetros'!$F$4:$F$9,ROW()-9),"")</f>
        <v/>
      </c>
      <c r="S73">
        <f>IFERROR(INDEX('Parâmetros'!$H$4:$H$8,ROW()-9),"")</f>
        <v/>
      </c>
      <c r="T73">
        <f>IFERROR(INDEX('Parâmetros'!$J$4:$J$6,ROW()-9),"")</f>
        <v/>
      </c>
      <c r="U73">
        <f>IF(Eventos!A73="","",Eventos!A73)</f>
        <v/>
      </c>
    </row>
    <row r="74" ht="30" customHeight="1">
      <c r="A74" s="14" t="n"/>
      <c r="B74" s="14" t="n"/>
      <c r="C74" s="17" t="n"/>
      <c r="D74" s="14" t="n"/>
      <c r="E74" s="29" t="n"/>
      <c r="F74" s="30" t="n"/>
      <c r="G74" s="17" t="n"/>
      <c r="H74" s="17" t="n"/>
      <c r="I74" s="16" t="n"/>
      <c r="J74" s="16" t="n"/>
      <c r="K74" s="14" t="n"/>
      <c r="L74" s="14" t="n"/>
      <c r="M74" s="19" t="n"/>
      <c r="N74" s="29" t="n"/>
      <c r="O74" s="32">
        <f>IF(B74="","",IFERROR(VLOOKUP(B74,Eventos!$A$5:$B$104,2,FALSE),""))</f>
        <v/>
      </c>
      <c r="P74" s="23">
        <f>IF(A74="","",IFERROR(IF(OR(B74="",O74=""),"Conferir evento",IF(OR(K74="Concluído",K74="Cancelado"),K74,IF(K74="Bloqueado","Conferir bloqueio",IF(E74="","Conferir prazo",IF(E74&gt;O74,"Conferir: prazo após evento",IF(E74&lt;TODAY(),"Conferir atraso",IF(E74&lt;=TODAY()+'Parâmetros'!$B$6,"Conferir prazo próximo","No prazo"))))))),"Conferir dados"))</f>
        <v/>
      </c>
      <c r="R74">
        <f>IFERROR(INDEX('Parâmetros'!$F$4:$F$9,ROW()-9),"")</f>
        <v/>
      </c>
      <c r="S74">
        <f>IFERROR(INDEX('Parâmetros'!$H$4:$H$8,ROW()-9),"")</f>
        <v/>
      </c>
      <c r="T74">
        <f>IFERROR(INDEX('Parâmetros'!$J$4:$J$6,ROW()-9),"")</f>
        <v/>
      </c>
      <c r="U74">
        <f>IF(Eventos!A74="","",Eventos!A74)</f>
        <v/>
      </c>
    </row>
    <row r="75" ht="30" customHeight="1">
      <c r="A75" s="14" t="n"/>
      <c r="B75" s="14" t="n"/>
      <c r="C75" s="17" t="n"/>
      <c r="D75" s="14" t="n"/>
      <c r="E75" s="29" t="n"/>
      <c r="F75" s="30" t="n"/>
      <c r="G75" s="17" t="n"/>
      <c r="H75" s="17" t="n"/>
      <c r="I75" s="16" t="n"/>
      <c r="J75" s="16" t="n"/>
      <c r="K75" s="14" t="n"/>
      <c r="L75" s="14" t="n"/>
      <c r="M75" s="19" t="n"/>
      <c r="N75" s="29" t="n"/>
      <c r="O75" s="31">
        <f>IF(B75="","",IFERROR(VLOOKUP(B75,Eventos!$A$5:$B$104,2,FALSE),""))</f>
        <v/>
      </c>
      <c r="P75" s="21">
        <f>IF(A75="","",IFERROR(IF(OR(B75="",O75=""),"Conferir evento",IF(OR(K75="Concluído",K75="Cancelado"),K75,IF(K75="Bloqueado","Conferir bloqueio",IF(E75="","Conferir prazo",IF(E75&gt;O75,"Conferir: prazo após evento",IF(E75&lt;TODAY(),"Conferir atraso",IF(E75&lt;=TODAY()+'Parâmetros'!$B$6,"Conferir prazo próximo","No prazo"))))))),"Conferir dados"))</f>
        <v/>
      </c>
      <c r="R75">
        <f>IFERROR(INDEX('Parâmetros'!$F$4:$F$9,ROW()-9),"")</f>
        <v/>
      </c>
      <c r="S75">
        <f>IFERROR(INDEX('Parâmetros'!$H$4:$H$8,ROW()-9),"")</f>
        <v/>
      </c>
      <c r="T75">
        <f>IFERROR(INDEX('Parâmetros'!$J$4:$J$6,ROW()-9),"")</f>
        <v/>
      </c>
      <c r="U75">
        <f>IF(Eventos!A75="","",Eventos!A75)</f>
        <v/>
      </c>
    </row>
    <row r="76" ht="30" customHeight="1">
      <c r="A76" s="14" t="n"/>
      <c r="B76" s="14" t="n"/>
      <c r="C76" s="17" t="n"/>
      <c r="D76" s="14" t="n"/>
      <c r="E76" s="29" t="n"/>
      <c r="F76" s="30" t="n"/>
      <c r="G76" s="17" t="n"/>
      <c r="H76" s="17" t="n"/>
      <c r="I76" s="16" t="n"/>
      <c r="J76" s="16" t="n"/>
      <c r="K76" s="14" t="n"/>
      <c r="L76" s="14" t="n"/>
      <c r="M76" s="19" t="n"/>
      <c r="N76" s="29" t="n"/>
      <c r="O76" s="32">
        <f>IF(B76="","",IFERROR(VLOOKUP(B76,Eventos!$A$5:$B$104,2,FALSE),""))</f>
        <v/>
      </c>
      <c r="P76" s="23">
        <f>IF(A76="","",IFERROR(IF(OR(B76="",O76=""),"Conferir evento",IF(OR(K76="Concluído",K76="Cancelado"),K76,IF(K76="Bloqueado","Conferir bloqueio",IF(E76="","Conferir prazo",IF(E76&gt;O76,"Conferir: prazo após evento",IF(E76&lt;TODAY(),"Conferir atraso",IF(E76&lt;=TODAY()+'Parâmetros'!$B$6,"Conferir prazo próximo","No prazo"))))))),"Conferir dados"))</f>
        <v/>
      </c>
      <c r="R76">
        <f>IFERROR(INDEX('Parâmetros'!$F$4:$F$9,ROW()-9),"")</f>
        <v/>
      </c>
      <c r="S76">
        <f>IFERROR(INDEX('Parâmetros'!$H$4:$H$8,ROW()-9),"")</f>
        <v/>
      </c>
      <c r="T76">
        <f>IFERROR(INDEX('Parâmetros'!$J$4:$J$6,ROW()-9),"")</f>
        <v/>
      </c>
      <c r="U76">
        <f>IF(Eventos!A76="","",Eventos!A76)</f>
        <v/>
      </c>
    </row>
    <row r="77" ht="30" customHeight="1">
      <c r="A77" s="14" t="n"/>
      <c r="B77" s="14" t="n"/>
      <c r="C77" s="17" t="n"/>
      <c r="D77" s="14" t="n"/>
      <c r="E77" s="29" t="n"/>
      <c r="F77" s="30" t="n"/>
      <c r="G77" s="17" t="n"/>
      <c r="H77" s="17" t="n"/>
      <c r="I77" s="16" t="n"/>
      <c r="J77" s="16" t="n"/>
      <c r="K77" s="14" t="n"/>
      <c r="L77" s="14" t="n"/>
      <c r="M77" s="19" t="n"/>
      <c r="N77" s="29" t="n"/>
      <c r="O77" s="31">
        <f>IF(B77="","",IFERROR(VLOOKUP(B77,Eventos!$A$5:$B$104,2,FALSE),""))</f>
        <v/>
      </c>
      <c r="P77" s="21">
        <f>IF(A77="","",IFERROR(IF(OR(B77="",O77=""),"Conferir evento",IF(OR(K77="Concluído",K77="Cancelado"),K77,IF(K77="Bloqueado","Conferir bloqueio",IF(E77="","Conferir prazo",IF(E77&gt;O77,"Conferir: prazo após evento",IF(E77&lt;TODAY(),"Conferir atraso",IF(E77&lt;=TODAY()+'Parâmetros'!$B$6,"Conferir prazo próximo","No prazo"))))))),"Conferir dados"))</f>
        <v/>
      </c>
      <c r="R77">
        <f>IFERROR(INDEX('Parâmetros'!$F$4:$F$9,ROW()-9),"")</f>
        <v/>
      </c>
      <c r="S77">
        <f>IFERROR(INDEX('Parâmetros'!$H$4:$H$8,ROW()-9),"")</f>
        <v/>
      </c>
      <c r="T77">
        <f>IFERROR(INDEX('Parâmetros'!$J$4:$J$6,ROW()-9),"")</f>
        <v/>
      </c>
      <c r="U77">
        <f>IF(Eventos!A77="","",Eventos!A77)</f>
        <v/>
      </c>
    </row>
    <row r="78" ht="30" customHeight="1">
      <c r="A78" s="14" t="n"/>
      <c r="B78" s="14" t="n"/>
      <c r="C78" s="17" t="n"/>
      <c r="D78" s="14" t="n"/>
      <c r="E78" s="29" t="n"/>
      <c r="F78" s="30" t="n"/>
      <c r="G78" s="17" t="n"/>
      <c r="H78" s="17" t="n"/>
      <c r="I78" s="16" t="n"/>
      <c r="J78" s="16" t="n"/>
      <c r="K78" s="14" t="n"/>
      <c r="L78" s="14" t="n"/>
      <c r="M78" s="19" t="n"/>
      <c r="N78" s="29" t="n"/>
      <c r="O78" s="32">
        <f>IF(B78="","",IFERROR(VLOOKUP(B78,Eventos!$A$5:$B$104,2,FALSE),""))</f>
        <v/>
      </c>
      <c r="P78" s="23">
        <f>IF(A78="","",IFERROR(IF(OR(B78="",O78=""),"Conferir evento",IF(OR(K78="Concluído",K78="Cancelado"),K78,IF(K78="Bloqueado","Conferir bloqueio",IF(E78="","Conferir prazo",IF(E78&gt;O78,"Conferir: prazo após evento",IF(E78&lt;TODAY(),"Conferir atraso",IF(E78&lt;=TODAY()+'Parâmetros'!$B$6,"Conferir prazo próximo","No prazo"))))))),"Conferir dados"))</f>
        <v/>
      </c>
      <c r="R78">
        <f>IFERROR(INDEX('Parâmetros'!$F$4:$F$9,ROW()-9),"")</f>
        <v/>
      </c>
      <c r="S78">
        <f>IFERROR(INDEX('Parâmetros'!$H$4:$H$8,ROW()-9),"")</f>
        <v/>
      </c>
      <c r="T78">
        <f>IFERROR(INDEX('Parâmetros'!$J$4:$J$6,ROW()-9),"")</f>
        <v/>
      </c>
      <c r="U78">
        <f>IF(Eventos!A78="","",Eventos!A78)</f>
        <v/>
      </c>
    </row>
    <row r="79" ht="30" customHeight="1">
      <c r="A79" s="14" t="n"/>
      <c r="B79" s="14" t="n"/>
      <c r="C79" s="17" t="n"/>
      <c r="D79" s="14" t="n"/>
      <c r="E79" s="29" t="n"/>
      <c r="F79" s="30" t="n"/>
      <c r="G79" s="17" t="n"/>
      <c r="H79" s="17" t="n"/>
      <c r="I79" s="16" t="n"/>
      <c r="J79" s="16" t="n"/>
      <c r="K79" s="14" t="n"/>
      <c r="L79" s="14" t="n"/>
      <c r="M79" s="19" t="n"/>
      <c r="N79" s="29" t="n"/>
      <c r="O79" s="31">
        <f>IF(B79="","",IFERROR(VLOOKUP(B79,Eventos!$A$5:$B$104,2,FALSE),""))</f>
        <v/>
      </c>
      <c r="P79" s="21">
        <f>IF(A79="","",IFERROR(IF(OR(B79="",O79=""),"Conferir evento",IF(OR(K79="Concluído",K79="Cancelado"),K79,IF(K79="Bloqueado","Conferir bloqueio",IF(E79="","Conferir prazo",IF(E79&gt;O79,"Conferir: prazo após evento",IF(E79&lt;TODAY(),"Conferir atraso",IF(E79&lt;=TODAY()+'Parâmetros'!$B$6,"Conferir prazo próximo","No prazo"))))))),"Conferir dados"))</f>
        <v/>
      </c>
      <c r="R79">
        <f>IFERROR(INDEX('Parâmetros'!$F$4:$F$9,ROW()-9),"")</f>
        <v/>
      </c>
      <c r="S79">
        <f>IFERROR(INDEX('Parâmetros'!$H$4:$H$8,ROW()-9),"")</f>
        <v/>
      </c>
      <c r="T79">
        <f>IFERROR(INDEX('Parâmetros'!$J$4:$J$6,ROW()-9),"")</f>
        <v/>
      </c>
      <c r="U79">
        <f>IF(Eventos!A79="","",Eventos!A79)</f>
        <v/>
      </c>
    </row>
    <row r="80" ht="30" customHeight="1">
      <c r="A80" s="14" t="n"/>
      <c r="B80" s="14" t="n"/>
      <c r="C80" s="17" t="n"/>
      <c r="D80" s="14" t="n"/>
      <c r="E80" s="29" t="n"/>
      <c r="F80" s="30" t="n"/>
      <c r="G80" s="17" t="n"/>
      <c r="H80" s="17" t="n"/>
      <c r="I80" s="16" t="n"/>
      <c r="J80" s="16" t="n"/>
      <c r="K80" s="14" t="n"/>
      <c r="L80" s="14" t="n"/>
      <c r="M80" s="19" t="n"/>
      <c r="N80" s="29" t="n"/>
      <c r="O80" s="32">
        <f>IF(B80="","",IFERROR(VLOOKUP(B80,Eventos!$A$5:$B$104,2,FALSE),""))</f>
        <v/>
      </c>
      <c r="P80" s="23">
        <f>IF(A80="","",IFERROR(IF(OR(B80="",O80=""),"Conferir evento",IF(OR(K80="Concluído",K80="Cancelado"),K80,IF(K80="Bloqueado","Conferir bloqueio",IF(E80="","Conferir prazo",IF(E80&gt;O80,"Conferir: prazo após evento",IF(E80&lt;TODAY(),"Conferir atraso",IF(E80&lt;=TODAY()+'Parâmetros'!$B$6,"Conferir prazo próximo","No prazo"))))))),"Conferir dados"))</f>
        <v/>
      </c>
      <c r="R80">
        <f>IFERROR(INDEX('Parâmetros'!$F$4:$F$9,ROW()-9),"")</f>
        <v/>
      </c>
      <c r="S80">
        <f>IFERROR(INDEX('Parâmetros'!$H$4:$H$8,ROW()-9),"")</f>
        <v/>
      </c>
      <c r="T80">
        <f>IFERROR(INDEX('Parâmetros'!$J$4:$J$6,ROW()-9),"")</f>
        <v/>
      </c>
      <c r="U80">
        <f>IF(Eventos!A80="","",Eventos!A80)</f>
        <v/>
      </c>
    </row>
    <row r="81" ht="30" customHeight="1">
      <c r="A81" s="14" t="n"/>
      <c r="B81" s="14" t="n"/>
      <c r="C81" s="17" t="n"/>
      <c r="D81" s="14" t="n"/>
      <c r="E81" s="29" t="n"/>
      <c r="F81" s="30" t="n"/>
      <c r="G81" s="17" t="n"/>
      <c r="H81" s="17" t="n"/>
      <c r="I81" s="16" t="n"/>
      <c r="J81" s="16" t="n"/>
      <c r="K81" s="14" t="n"/>
      <c r="L81" s="14" t="n"/>
      <c r="M81" s="19" t="n"/>
      <c r="N81" s="29" t="n"/>
      <c r="O81" s="31">
        <f>IF(B81="","",IFERROR(VLOOKUP(B81,Eventos!$A$5:$B$104,2,FALSE),""))</f>
        <v/>
      </c>
      <c r="P81" s="21">
        <f>IF(A81="","",IFERROR(IF(OR(B81="",O81=""),"Conferir evento",IF(OR(K81="Concluído",K81="Cancelado"),K81,IF(K81="Bloqueado","Conferir bloqueio",IF(E81="","Conferir prazo",IF(E81&gt;O81,"Conferir: prazo após evento",IF(E81&lt;TODAY(),"Conferir atraso",IF(E81&lt;=TODAY()+'Parâmetros'!$B$6,"Conferir prazo próximo","No prazo"))))))),"Conferir dados"))</f>
        <v/>
      </c>
      <c r="R81">
        <f>IFERROR(INDEX('Parâmetros'!$F$4:$F$9,ROW()-9),"")</f>
        <v/>
      </c>
      <c r="S81">
        <f>IFERROR(INDEX('Parâmetros'!$H$4:$H$8,ROW()-9),"")</f>
        <v/>
      </c>
      <c r="T81">
        <f>IFERROR(INDEX('Parâmetros'!$J$4:$J$6,ROW()-9),"")</f>
        <v/>
      </c>
      <c r="U81">
        <f>IF(Eventos!A81="","",Eventos!A81)</f>
        <v/>
      </c>
    </row>
    <row r="82" ht="30" customHeight="1">
      <c r="A82" s="14" t="n"/>
      <c r="B82" s="14" t="n"/>
      <c r="C82" s="17" t="n"/>
      <c r="D82" s="14" t="n"/>
      <c r="E82" s="29" t="n"/>
      <c r="F82" s="30" t="n"/>
      <c r="G82" s="17" t="n"/>
      <c r="H82" s="17" t="n"/>
      <c r="I82" s="16" t="n"/>
      <c r="J82" s="16" t="n"/>
      <c r="K82" s="14" t="n"/>
      <c r="L82" s="14" t="n"/>
      <c r="M82" s="19" t="n"/>
      <c r="N82" s="29" t="n"/>
      <c r="O82" s="32">
        <f>IF(B82="","",IFERROR(VLOOKUP(B82,Eventos!$A$5:$B$104,2,FALSE),""))</f>
        <v/>
      </c>
      <c r="P82" s="23">
        <f>IF(A82="","",IFERROR(IF(OR(B82="",O82=""),"Conferir evento",IF(OR(K82="Concluído",K82="Cancelado"),K82,IF(K82="Bloqueado","Conferir bloqueio",IF(E82="","Conferir prazo",IF(E82&gt;O82,"Conferir: prazo após evento",IF(E82&lt;TODAY(),"Conferir atraso",IF(E82&lt;=TODAY()+'Parâmetros'!$B$6,"Conferir prazo próximo","No prazo"))))))),"Conferir dados"))</f>
        <v/>
      </c>
      <c r="R82">
        <f>IFERROR(INDEX('Parâmetros'!$F$4:$F$9,ROW()-9),"")</f>
        <v/>
      </c>
      <c r="S82">
        <f>IFERROR(INDEX('Parâmetros'!$H$4:$H$8,ROW()-9),"")</f>
        <v/>
      </c>
      <c r="T82">
        <f>IFERROR(INDEX('Parâmetros'!$J$4:$J$6,ROW()-9),"")</f>
        <v/>
      </c>
      <c r="U82">
        <f>IF(Eventos!A82="","",Eventos!A82)</f>
        <v/>
      </c>
    </row>
    <row r="83" ht="30" customHeight="1">
      <c r="A83" s="14" t="n"/>
      <c r="B83" s="14" t="n"/>
      <c r="C83" s="17" t="n"/>
      <c r="D83" s="14" t="n"/>
      <c r="E83" s="29" t="n"/>
      <c r="F83" s="30" t="n"/>
      <c r="G83" s="17" t="n"/>
      <c r="H83" s="17" t="n"/>
      <c r="I83" s="16" t="n"/>
      <c r="J83" s="16" t="n"/>
      <c r="K83" s="14" t="n"/>
      <c r="L83" s="14" t="n"/>
      <c r="M83" s="19" t="n"/>
      <c r="N83" s="29" t="n"/>
      <c r="O83" s="31">
        <f>IF(B83="","",IFERROR(VLOOKUP(B83,Eventos!$A$5:$B$104,2,FALSE),""))</f>
        <v/>
      </c>
      <c r="P83" s="21">
        <f>IF(A83="","",IFERROR(IF(OR(B83="",O83=""),"Conferir evento",IF(OR(K83="Concluído",K83="Cancelado"),K83,IF(K83="Bloqueado","Conferir bloqueio",IF(E83="","Conferir prazo",IF(E83&gt;O83,"Conferir: prazo após evento",IF(E83&lt;TODAY(),"Conferir atraso",IF(E83&lt;=TODAY()+'Parâmetros'!$B$6,"Conferir prazo próximo","No prazo"))))))),"Conferir dados"))</f>
        <v/>
      </c>
      <c r="R83">
        <f>IFERROR(INDEX('Parâmetros'!$F$4:$F$9,ROW()-9),"")</f>
        <v/>
      </c>
      <c r="S83">
        <f>IFERROR(INDEX('Parâmetros'!$H$4:$H$8,ROW()-9),"")</f>
        <v/>
      </c>
      <c r="T83">
        <f>IFERROR(INDEX('Parâmetros'!$J$4:$J$6,ROW()-9),"")</f>
        <v/>
      </c>
      <c r="U83">
        <f>IF(Eventos!A83="","",Eventos!A83)</f>
        <v/>
      </c>
    </row>
    <row r="84" ht="30" customHeight="1">
      <c r="A84" s="14" t="n"/>
      <c r="B84" s="14" t="n"/>
      <c r="C84" s="17" t="n"/>
      <c r="D84" s="14" t="n"/>
      <c r="E84" s="29" t="n"/>
      <c r="F84" s="30" t="n"/>
      <c r="G84" s="17" t="n"/>
      <c r="H84" s="17" t="n"/>
      <c r="I84" s="16" t="n"/>
      <c r="J84" s="16" t="n"/>
      <c r="K84" s="14" t="n"/>
      <c r="L84" s="14" t="n"/>
      <c r="M84" s="19" t="n"/>
      <c r="N84" s="29" t="n"/>
      <c r="O84" s="32">
        <f>IF(B84="","",IFERROR(VLOOKUP(B84,Eventos!$A$5:$B$104,2,FALSE),""))</f>
        <v/>
      </c>
      <c r="P84" s="23">
        <f>IF(A84="","",IFERROR(IF(OR(B84="",O84=""),"Conferir evento",IF(OR(K84="Concluído",K84="Cancelado"),K84,IF(K84="Bloqueado","Conferir bloqueio",IF(E84="","Conferir prazo",IF(E84&gt;O84,"Conferir: prazo após evento",IF(E84&lt;TODAY(),"Conferir atraso",IF(E84&lt;=TODAY()+'Parâmetros'!$B$6,"Conferir prazo próximo","No prazo"))))))),"Conferir dados"))</f>
        <v/>
      </c>
      <c r="R84">
        <f>IFERROR(INDEX('Parâmetros'!$F$4:$F$9,ROW()-9),"")</f>
        <v/>
      </c>
      <c r="S84">
        <f>IFERROR(INDEX('Parâmetros'!$H$4:$H$8,ROW()-9),"")</f>
        <v/>
      </c>
      <c r="T84">
        <f>IFERROR(INDEX('Parâmetros'!$J$4:$J$6,ROW()-9),"")</f>
        <v/>
      </c>
      <c r="U84">
        <f>IF(Eventos!A84="","",Eventos!A84)</f>
        <v/>
      </c>
    </row>
    <row r="85" ht="30" customHeight="1">
      <c r="A85" s="14" t="n"/>
      <c r="B85" s="14" t="n"/>
      <c r="C85" s="17" t="n"/>
      <c r="D85" s="14" t="n"/>
      <c r="E85" s="29" t="n"/>
      <c r="F85" s="30" t="n"/>
      <c r="G85" s="17" t="n"/>
      <c r="H85" s="17" t="n"/>
      <c r="I85" s="16" t="n"/>
      <c r="J85" s="16" t="n"/>
      <c r="K85" s="14" t="n"/>
      <c r="L85" s="14" t="n"/>
      <c r="M85" s="19" t="n"/>
      <c r="N85" s="29" t="n"/>
      <c r="O85" s="31">
        <f>IF(B85="","",IFERROR(VLOOKUP(B85,Eventos!$A$5:$B$104,2,FALSE),""))</f>
        <v/>
      </c>
      <c r="P85" s="21">
        <f>IF(A85="","",IFERROR(IF(OR(B85="",O85=""),"Conferir evento",IF(OR(K85="Concluído",K85="Cancelado"),K85,IF(K85="Bloqueado","Conferir bloqueio",IF(E85="","Conferir prazo",IF(E85&gt;O85,"Conferir: prazo após evento",IF(E85&lt;TODAY(),"Conferir atraso",IF(E85&lt;=TODAY()+'Parâmetros'!$B$6,"Conferir prazo próximo","No prazo"))))))),"Conferir dados"))</f>
        <v/>
      </c>
      <c r="R85">
        <f>IFERROR(INDEX('Parâmetros'!$F$4:$F$9,ROW()-9),"")</f>
        <v/>
      </c>
      <c r="S85">
        <f>IFERROR(INDEX('Parâmetros'!$H$4:$H$8,ROW()-9),"")</f>
        <v/>
      </c>
      <c r="T85">
        <f>IFERROR(INDEX('Parâmetros'!$J$4:$J$6,ROW()-9),"")</f>
        <v/>
      </c>
      <c r="U85">
        <f>IF(Eventos!A85="","",Eventos!A85)</f>
        <v/>
      </c>
    </row>
    <row r="86" ht="30" customHeight="1">
      <c r="A86" s="14" t="n"/>
      <c r="B86" s="14" t="n"/>
      <c r="C86" s="17" t="n"/>
      <c r="D86" s="14" t="n"/>
      <c r="E86" s="29" t="n"/>
      <c r="F86" s="30" t="n"/>
      <c r="G86" s="17" t="n"/>
      <c r="H86" s="17" t="n"/>
      <c r="I86" s="16" t="n"/>
      <c r="J86" s="16" t="n"/>
      <c r="K86" s="14" t="n"/>
      <c r="L86" s="14" t="n"/>
      <c r="M86" s="19" t="n"/>
      <c r="N86" s="29" t="n"/>
      <c r="O86" s="32">
        <f>IF(B86="","",IFERROR(VLOOKUP(B86,Eventos!$A$5:$B$104,2,FALSE),""))</f>
        <v/>
      </c>
      <c r="P86" s="23">
        <f>IF(A86="","",IFERROR(IF(OR(B86="",O86=""),"Conferir evento",IF(OR(K86="Concluído",K86="Cancelado"),K86,IF(K86="Bloqueado","Conferir bloqueio",IF(E86="","Conferir prazo",IF(E86&gt;O86,"Conferir: prazo após evento",IF(E86&lt;TODAY(),"Conferir atraso",IF(E86&lt;=TODAY()+'Parâmetros'!$B$6,"Conferir prazo próximo","No prazo"))))))),"Conferir dados"))</f>
        <v/>
      </c>
      <c r="R86">
        <f>IFERROR(INDEX('Parâmetros'!$F$4:$F$9,ROW()-9),"")</f>
        <v/>
      </c>
      <c r="S86">
        <f>IFERROR(INDEX('Parâmetros'!$H$4:$H$8,ROW()-9),"")</f>
        <v/>
      </c>
      <c r="T86">
        <f>IFERROR(INDEX('Parâmetros'!$J$4:$J$6,ROW()-9),"")</f>
        <v/>
      </c>
      <c r="U86">
        <f>IF(Eventos!A86="","",Eventos!A86)</f>
        <v/>
      </c>
    </row>
    <row r="87" ht="30" customHeight="1">
      <c r="A87" s="14" t="n"/>
      <c r="B87" s="14" t="n"/>
      <c r="C87" s="17" t="n"/>
      <c r="D87" s="14" t="n"/>
      <c r="E87" s="29" t="n"/>
      <c r="F87" s="30" t="n"/>
      <c r="G87" s="17" t="n"/>
      <c r="H87" s="17" t="n"/>
      <c r="I87" s="16" t="n"/>
      <c r="J87" s="16" t="n"/>
      <c r="K87" s="14" t="n"/>
      <c r="L87" s="14" t="n"/>
      <c r="M87" s="19" t="n"/>
      <c r="N87" s="29" t="n"/>
      <c r="O87" s="31">
        <f>IF(B87="","",IFERROR(VLOOKUP(B87,Eventos!$A$5:$B$104,2,FALSE),""))</f>
        <v/>
      </c>
      <c r="P87" s="21">
        <f>IF(A87="","",IFERROR(IF(OR(B87="",O87=""),"Conferir evento",IF(OR(K87="Concluído",K87="Cancelado"),K87,IF(K87="Bloqueado","Conferir bloqueio",IF(E87="","Conferir prazo",IF(E87&gt;O87,"Conferir: prazo após evento",IF(E87&lt;TODAY(),"Conferir atraso",IF(E87&lt;=TODAY()+'Parâmetros'!$B$6,"Conferir prazo próximo","No prazo"))))))),"Conferir dados"))</f>
        <v/>
      </c>
      <c r="R87">
        <f>IFERROR(INDEX('Parâmetros'!$F$4:$F$9,ROW()-9),"")</f>
        <v/>
      </c>
      <c r="S87">
        <f>IFERROR(INDEX('Parâmetros'!$H$4:$H$8,ROW()-9),"")</f>
        <v/>
      </c>
      <c r="T87">
        <f>IFERROR(INDEX('Parâmetros'!$J$4:$J$6,ROW()-9),"")</f>
        <v/>
      </c>
      <c r="U87">
        <f>IF(Eventos!A87="","",Eventos!A87)</f>
        <v/>
      </c>
    </row>
    <row r="88" ht="30" customHeight="1">
      <c r="A88" s="14" t="n"/>
      <c r="B88" s="14" t="n"/>
      <c r="C88" s="17" t="n"/>
      <c r="D88" s="14" t="n"/>
      <c r="E88" s="29" t="n"/>
      <c r="F88" s="30" t="n"/>
      <c r="G88" s="17" t="n"/>
      <c r="H88" s="17" t="n"/>
      <c r="I88" s="16" t="n"/>
      <c r="J88" s="16" t="n"/>
      <c r="K88" s="14" t="n"/>
      <c r="L88" s="14" t="n"/>
      <c r="M88" s="19" t="n"/>
      <c r="N88" s="29" t="n"/>
      <c r="O88" s="32">
        <f>IF(B88="","",IFERROR(VLOOKUP(B88,Eventos!$A$5:$B$104,2,FALSE),""))</f>
        <v/>
      </c>
      <c r="P88" s="23">
        <f>IF(A88="","",IFERROR(IF(OR(B88="",O88=""),"Conferir evento",IF(OR(K88="Concluído",K88="Cancelado"),K88,IF(K88="Bloqueado","Conferir bloqueio",IF(E88="","Conferir prazo",IF(E88&gt;O88,"Conferir: prazo após evento",IF(E88&lt;TODAY(),"Conferir atraso",IF(E88&lt;=TODAY()+'Parâmetros'!$B$6,"Conferir prazo próximo","No prazo"))))))),"Conferir dados"))</f>
        <v/>
      </c>
      <c r="R88">
        <f>IFERROR(INDEX('Parâmetros'!$F$4:$F$9,ROW()-9),"")</f>
        <v/>
      </c>
      <c r="S88">
        <f>IFERROR(INDEX('Parâmetros'!$H$4:$H$8,ROW()-9),"")</f>
        <v/>
      </c>
      <c r="T88">
        <f>IFERROR(INDEX('Parâmetros'!$J$4:$J$6,ROW()-9),"")</f>
        <v/>
      </c>
      <c r="U88">
        <f>IF(Eventos!A88="","",Eventos!A88)</f>
        <v/>
      </c>
    </row>
    <row r="89" ht="30" customHeight="1">
      <c r="A89" s="14" t="n"/>
      <c r="B89" s="14" t="n"/>
      <c r="C89" s="17" t="n"/>
      <c r="D89" s="14" t="n"/>
      <c r="E89" s="29" t="n"/>
      <c r="F89" s="30" t="n"/>
      <c r="G89" s="17" t="n"/>
      <c r="H89" s="17" t="n"/>
      <c r="I89" s="16" t="n"/>
      <c r="J89" s="16" t="n"/>
      <c r="K89" s="14" t="n"/>
      <c r="L89" s="14" t="n"/>
      <c r="M89" s="19" t="n"/>
      <c r="N89" s="29" t="n"/>
      <c r="O89" s="31">
        <f>IF(B89="","",IFERROR(VLOOKUP(B89,Eventos!$A$5:$B$104,2,FALSE),""))</f>
        <v/>
      </c>
      <c r="P89" s="21">
        <f>IF(A89="","",IFERROR(IF(OR(B89="",O89=""),"Conferir evento",IF(OR(K89="Concluído",K89="Cancelado"),K89,IF(K89="Bloqueado","Conferir bloqueio",IF(E89="","Conferir prazo",IF(E89&gt;O89,"Conferir: prazo após evento",IF(E89&lt;TODAY(),"Conferir atraso",IF(E89&lt;=TODAY()+'Parâmetros'!$B$6,"Conferir prazo próximo","No prazo"))))))),"Conferir dados"))</f>
        <v/>
      </c>
      <c r="R89">
        <f>IFERROR(INDEX('Parâmetros'!$F$4:$F$9,ROW()-9),"")</f>
        <v/>
      </c>
      <c r="S89">
        <f>IFERROR(INDEX('Parâmetros'!$H$4:$H$8,ROW()-9),"")</f>
        <v/>
      </c>
      <c r="T89">
        <f>IFERROR(INDEX('Parâmetros'!$J$4:$J$6,ROW()-9),"")</f>
        <v/>
      </c>
      <c r="U89">
        <f>IF(Eventos!A89="","",Eventos!A89)</f>
        <v/>
      </c>
    </row>
    <row r="90" ht="30" customHeight="1">
      <c r="A90" s="14" t="n"/>
      <c r="B90" s="14" t="n"/>
      <c r="C90" s="17" t="n"/>
      <c r="D90" s="14" t="n"/>
      <c r="E90" s="29" t="n"/>
      <c r="F90" s="30" t="n"/>
      <c r="G90" s="17" t="n"/>
      <c r="H90" s="17" t="n"/>
      <c r="I90" s="16" t="n"/>
      <c r="J90" s="16" t="n"/>
      <c r="K90" s="14" t="n"/>
      <c r="L90" s="14" t="n"/>
      <c r="M90" s="19" t="n"/>
      <c r="N90" s="29" t="n"/>
      <c r="O90" s="32">
        <f>IF(B90="","",IFERROR(VLOOKUP(B90,Eventos!$A$5:$B$104,2,FALSE),""))</f>
        <v/>
      </c>
      <c r="P90" s="23">
        <f>IF(A90="","",IFERROR(IF(OR(B90="",O90=""),"Conferir evento",IF(OR(K90="Concluído",K90="Cancelado"),K90,IF(K90="Bloqueado","Conferir bloqueio",IF(E90="","Conferir prazo",IF(E90&gt;O90,"Conferir: prazo após evento",IF(E90&lt;TODAY(),"Conferir atraso",IF(E90&lt;=TODAY()+'Parâmetros'!$B$6,"Conferir prazo próximo","No prazo"))))))),"Conferir dados"))</f>
        <v/>
      </c>
      <c r="R90">
        <f>IFERROR(INDEX('Parâmetros'!$F$4:$F$9,ROW()-9),"")</f>
        <v/>
      </c>
      <c r="S90">
        <f>IFERROR(INDEX('Parâmetros'!$H$4:$H$8,ROW()-9),"")</f>
        <v/>
      </c>
      <c r="T90">
        <f>IFERROR(INDEX('Parâmetros'!$J$4:$J$6,ROW()-9),"")</f>
        <v/>
      </c>
      <c r="U90">
        <f>IF(Eventos!A90="","",Eventos!A90)</f>
        <v/>
      </c>
    </row>
    <row r="91" ht="30" customHeight="1">
      <c r="A91" s="14" t="n"/>
      <c r="B91" s="14" t="n"/>
      <c r="C91" s="17" t="n"/>
      <c r="D91" s="14" t="n"/>
      <c r="E91" s="29" t="n"/>
      <c r="F91" s="30" t="n"/>
      <c r="G91" s="17" t="n"/>
      <c r="H91" s="17" t="n"/>
      <c r="I91" s="16" t="n"/>
      <c r="J91" s="16" t="n"/>
      <c r="K91" s="14" t="n"/>
      <c r="L91" s="14" t="n"/>
      <c r="M91" s="19" t="n"/>
      <c r="N91" s="29" t="n"/>
      <c r="O91" s="31">
        <f>IF(B91="","",IFERROR(VLOOKUP(B91,Eventos!$A$5:$B$104,2,FALSE),""))</f>
        <v/>
      </c>
      <c r="P91" s="21">
        <f>IF(A91="","",IFERROR(IF(OR(B91="",O91=""),"Conferir evento",IF(OR(K91="Concluído",K91="Cancelado"),K91,IF(K91="Bloqueado","Conferir bloqueio",IF(E91="","Conferir prazo",IF(E91&gt;O91,"Conferir: prazo após evento",IF(E91&lt;TODAY(),"Conferir atraso",IF(E91&lt;=TODAY()+'Parâmetros'!$B$6,"Conferir prazo próximo","No prazo"))))))),"Conferir dados"))</f>
        <v/>
      </c>
      <c r="R91">
        <f>IFERROR(INDEX('Parâmetros'!$F$4:$F$9,ROW()-9),"")</f>
        <v/>
      </c>
      <c r="S91">
        <f>IFERROR(INDEX('Parâmetros'!$H$4:$H$8,ROW()-9),"")</f>
        <v/>
      </c>
      <c r="T91">
        <f>IFERROR(INDEX('Parâmetros'!$J$4:$J$6,ROW()-9),"")</f>
        <v/>
      </c>
      <c r="U91">
        <f>IF(Eventos!A91="","",Eventos!A91)</f>
        <v/>
      </c>
    </row>
    <row r="92" ht="30" customHeight="1">
      <c r="A92" s="14" t="n"/>
      <c r="B92" s="14" t="n"/>
      <c r="C92" s="17" t="n"/>
      <c r="D92" s="14" t="n"/>
      <c r="E92" s="29" t="n"/>
      <c r="F92" s="30" t="n"/>
      <c r="G92" s="17" t="n"/>
      <c r="H92" s="17" t="n"/>
      <c r="I92" s="16" t="n"/>
      <c r="J92" s="16" t="n"/>
      <c r="K92" s="14" t="n"/>
      <c r="L92" s="14" t="n"/>
      <c r="M92" s="19" t="n"/>
      <c r="N92" s="29" t="n"/>
      <c r="O92" s="32">
        <f>IF(B92="","",IFERROR(VLOOKUP(B92,Eventos!$A$5:$B$104,2,FALSE),""))</f>
        <v/>
      </c>
      <c r="P92" s="23">
        <f>IF(A92="","",IFERROR(IF(OR(B92="",O92=""),"Conferir evento",IF(OR(K92="Concluído",K92="Cancelado"),K92,IF(K92="Bloqueado","Conferir bloqueio",IF(E92="","Conferir prazo",IF(E92&gt;O92,"Conferir: prazo após evento",IF(E92&lt;TODAY(),"Conferir atraso",IF(E92&lt;=TODAY()+'Parâmetros'!$B$6,"Conferir prazo próximo","No prazo"))))))),"Conferir dados"))</f>
        <v/>
      </c>
      <c r="R92">
        <f>IFERROR(INDEX('Parâmetros'!$F$4:$F$9,ROW()-9),"")</f>
        <v/>
      </c>
      <c r="S92">
        <f>IFERROR(INDEX('Parâmetros'!$H$4:$H$8,ROW()-9),"")</f>
        <v/>
      </c>
      <c r="T92">
        <f>IFERROR(INDEX('Parâmetros'!$J$4:$J$6,ROW()-9),"")</f>
        <v/>
      </c>
      <c r="U92">
        <f>IF(Eventos!A92="","",Eventos!A92)</f>
        <v/>
      </c>
    </row>
    <row r="93" ht="30" customHeight="1">
      <c r="A93" s="14" t="n"/>
      <c r="B93" s="14" t="n"/>
      <c r="C93" s="17" t="n"/>
      <c r="D93" s="14" t="n"/>
      <c r="E93" s="29" t="n"/>
      <c r="F93" s="30" t="n"/>
      <c r="G93" s="17" t="n"/>
      <c r="H93" s="17" t="n"/>
      <c r="I93" s="16" t="n"/>
      <c r="J93" s="16" t="n"/>
      <c r="K93" s="14" t="n"/>
      <c r="L93" s="14" t="n"/>
      <c r="M93" s="19" t="n"/>
      <c r="N93" s="29" t="n"/>
      <c r="O93" s="31">
        <f>IF(B93="","",IFERROR(VLOOKUP(B93,Eventos!$A$5:$B$104,2,FALSE),""))</f>
        <v/>
      </c>
      <c r="P93" s="21">
        <f>IF(A93="","",IFERROR(IF(OR(B93="",O93=""),"Conferir evento",IF(OR(K93="Concluído",K93="Cancelado"),K93,IF(K93="Bloqueado","Conferir bloqueio",IF(E93="","Conferir prazo",IF(E93&gt;O93,"Conferir: prazo após evento",IF(E93&lt;TODAY(),"Conferir atraso",IF(E93&lt;=TODAY()+'Parâmetros'!$B$6,"Conferir prazo próximo","No prazo"))))))),"Conferir dados"))</f>
        <v/>
      </c>
      <c r="R93">
        <f>IFERROR(INDEX('Parâmetros'!$F$4:$F$9,ROW()-9),"")</f>
        <v/>
      </c>
      <c r="S93">
        <f>IFERROR(INDEX('Parâmetros'!$H$4:$H$8,ROW()-9),"")</f>
        <v/>
      </c>
      <c r="T93">
        <f>IFERROR(INDEX('Parâmetros'!$J$4:$J$6,ROW()-9),"")</f>
        <v/>
      </c>
      <c r="U93">
        <f>IF(Eventos!A93="","",Eventos!A93)</f>
        <v/>
      </c>
    </row>
    <row r="94" ht="30" customHeight="1">
      <c r="A94" s="14" t="n"/>
      <c r="B94" s="14" t="n"/>
      <c r="C94" s="17" t="n"/>
      <c r="D94" s="14" t="n"/>
      <c r="E94" s="29" t="n"/>
      <c r="F94" s="30" t="n"/>
      <c r="G94" s="17" t="n"/>
      <c r="H94" s="17" t="n"/>
      <c r="I94" s="16" t="n"/>
      <c r="J94" s="16" t="n"/>
      <c r="K94" s="14" t="n"/>
      <c r="L94" s="14" t="n"/>
      <c r="M94" s="19" t="n"/>
      <c r="N94" s="29" t="n"/>
      <c r="O94" s="32">
        <f>IF(B94="","",IFERROR(VLOOKUP(B94,Eventos!$A$5:$B$104,2,FALSE),""))</f>
        <v/>
      </c>
      <c r="P94" s="23">
        <f>IF(A94="","",IFERROR(IF(OR(B94="",O94=""),"Conferir evento",IF(OR(K94="Concluído",K94="Cancelado"),K94,IF(K94="Bloqueado","Conferir bloqueio",IF(E94="","Conferir prazo",IF(E94&gt;O94,"Conferir: prazo após evento",IF(E94&lt;TODAY(),"Conferir atraso",IF(E94&lt;=TODAY()+'Parâmetros'!$B$6,"Conferir prazo próximo","No prazo"))))))),"Conferir dados"))</f>
        <v/>
      </c>
      <c r="R94">
        <f>IFERROR(INDEX('Parâmetros'!$F$4:$F$9,ROW()-9),"")</f>
        <v/>
      </c>
      <c r="S94">
        <f>IFERROR(INDEX('Parâmetros'!$H$4:$H$8,ROW()-9),"")</f>
        <v/>
      </c>
      <c r="T94">
        <f>IFERROR(INDEX('Parâmetros'!$J$4:$J$6,ROW()-9),"")</f>
        <v/>
      </c>
      <c r="U94">
        <f>IF(Eventos!A94="","",Eventos!A94)</f>
        <v/>
      </c>
    </row>
    <row r="95" ht="30" customHeight="1">
      <c r="A95" s="14" t="n"/>
      <c r="B95" s="14" t="n"/>
      <c r="C95" s="17" t="n"/>
      <c r="D95" s="14" t="n"/>
      <c r="E95" s="29" t="n"/>
      <c r="F95" s="30" t="n"/>
      <c r="G95" s="17" t="n"/>
      <c r="H95" s="17" t="n"/>
      <c r="I95" s="16" t="n"/>
      <c r="J95" s="16" t="n"/>
      <c r="K95" s="14" t="n"/>
      <c r="L95" s="14" t="n"/>
      <c r="M95" s="19" t="n"/>
      <c r="N95" s="29" t="n"/>
      <c r="O95" s="31">
        <f>IF(B95="","",IFERROR(VLOOKUP(B95,Eventos!$A$5:$B$104,2,FALSE),""))</f>
        <v/>
      </c>
      <c r="P95" s="21">
        <f>IF(A95="","",IFERROR(IF(OR(B95="",O95=""),"Conferir evento",IF(OR(K95="Concluído",K95="Cancelado"),K95,IF(K95="Bloqueado","Conferir bloqueio",IF(E95="","Conferir prazo",IF(E95&gt;O95,"Conferir: prazo após evento",IF(E95&lt;TODAY(),"Conferir atraso",IF(E95&lt;=TODAY()+'Parâmetros'!$B$6,"Conferir prazo próximo","No prazo"))))))),"Conferir dados"))</f>
        <v/>
      </c>
      <c r="R95">
        <f>IFERROR(INDEX('Parâmetros'!$F$4:$F$9,ROW()-9),"")</f>
        <v/>
      </c>
      <c r="S95">
        <f>IFERROR(INDEX('Parâmetros'!$H$4:$H$8,ROW()-9),"")</f>
        <v/>
      </c>
      <c r="T95">
        <f>IFERROR(INDEX('Parâmetros'!$J$4:$J$6,ROW()-9),"")</f>
        <v/>
      </c>
      <c r="U95">
        <f>IF(Eventos!A95="","",Eventos!A95)</f>
        <v/>
      </c>
    </row>
    <row r="96" ht="30" customHeight="1">
      <c r="A96" s="14" t="n"/>
      <c r="B96" s="14" t="n"/>
      <c r="C96" s="17" t="n"/>
      <c r="D96" s="14" t="n"/>
      <c r="E96" s="29" t="n"/>
      <c r="F96" s="30" t="n"/>
      <c r="G96" s="17" t="n"/>
      <c r="H96" s="17" t="n"/>
      <c r="I96" s="16" t="n"/>
      <c r="J96" s="16" t="n"/>
      <c r="K96" s="14" t="n"/>
      <c r="L96" s="14" t="n"/>
      <c r="M96" s="19" t="n"/>
      <c r="N96" s="29" t="n"/>
      <c r="O96" s="32">
        <f>IF(B96="","",IFERROR(VLOOKUP(B96,Eventos!$A$5:$B$104,2,FALSE),""))</f>
        <v/>
      </c>
      <c r="P96" s="23">
        <f>IF(A96="","",IFERROR(IF(OR(B96="",O96=""),"Conferir evento",IF(OR(K96="Concluído",K96="Cancelado"),K96,IF(K96="Bloqueado","Conferir bloqueio",IF(E96="","Conferir prazo",IF(E96&gt;O96,"Conferir: prazo após evento",IF(E96&lt;TODAY(),"Conferir atraso",IF(E96&lt;=TODAY()+'Parâmetros'!$B$6,"Conferir prazo próximo","No prazo"))))))),"Conferir dados"))</f>
        <v/>
      </c>
      <c r="R96">
        <f>IFERROR(INDEX('Parâmetros'!$F$4:$F$9,ROW()-9),"")</f>
        <v/>
      </c>
      <c r="S96">
        <f>IFERROR(INDEX('Parâmetros'!$H$4:$H$8,ROW()-9),"")</f>
        <v/>
      </c>
      <c r="T96">
        <f>IFERROR(INDEX('Parâmetros'!$J$4:$J$6,ROW()-9),"")</f>
        <v/>
      </c>
      <c r="U96">
        <f>IF(Eventos!A96="","",Eventos!A96)</f>
        <v/>
      </c>
    </row>
    <row r="97" ht="30" customHeight="1">
      <c r="A97" s="14" t="n"/>
      <c r="B97" s="14" t="n"/>
      <c r="C97" s="17" t="n"/>
      <c r="D97" s="14" t="n"/>
      <c r="E97" s="29" t="n"/>
      <c r="F97" s="30" t="n"/>
      <c r="G97" s="17" t="n"/>
      <c r="H97" s="17" t="n"/>
      <c r="I97" s="16" t="n"/>
      <c r="J97" s="16" t="n"/>
      <c r="K97" s="14" t="n"/>
      <c r="L97" s="14" t="n"/>
      <c r="M97" s="19" t="n"/>
      <c r="N97" s="29" t="n"/>
      <c r="O97" s="31">
        <f>IF(B97="","",IFERROR(VLOOKUP(B97,Eventos!$A$5:$B$104,2,FALSE),""))</f>
        <v/>
      </c>
      <c r="P97" s="21">
        <f>IF(A97="","",IFERROR(IF(OR(B97="",O97=""),"Conferir evento",IF(OR(K97="Concluído",K97="Cancelado"),K97,IF(K97="Bloqueado","Conferir bloqueio",IF(E97="","Conferir prazo",IF(E97&gt;O97,"Conferir: prazo após evento",IF(E97&lt;TODAY(),"Conferir atraso",IF(E97&lt;=TODAY()+'Parâmetros'!$B$6,"Conferir prazo próximo","No prazo"))))))),"Conferir dados"))</f>
        <v/>
      </c>
      <c r="R97">
        <f>IFERROR(INDEX('Parâmetros'!$F$4:$F$9,ROW()-9),"")</f>
        <v/>
      </c>
      <c r="S97">
        <f>IFERROR(INDEX('Parâmetros'!$H$4:$H$8,ROW()-9),"")</f>
        <v/>
      </c>
      <c r="T97">
        <f>IFERROR(INDEX('Parâmetros'!$J$4:$J$6,ROW()-9),"")</f>
        <v/>
      </c>
      <c r="U97">
        <f>IF(Eventos!A97="","",Eventos!A97)</f>
        <v/>
      </c>
    </row>
    <row r="98" ht="30" customHeight="1">
      <c r="A98" s="14" t="n"/>
      <c r="B98" s="14" t="n"/>
      <c r="C98" s="17" t="n"/>
      <c r="D98" s="14" t="n"/>
      <c r="E98" s="29" t="n"/>
      <c r="F98" s="30" t="n"/>
      <c r="G98" s="17" t="n"/>
      <c r="H98" s="17" t="n"/>
      <c r="I98" s="16" t="n"/>
      <c r="J98" s="16" t="n"/>
      <c r="K98" s="14" t="n"/>
      <c r="L98" s="14" t="n"/>
      <c r="M98" s="19" t="n"/>
      <c r="N98" s="29" t="n"/>
      <c r="O98" s="32">
        <f>IF(B98="","",IFERROR(VLOOKUP(B98,Eventos!$A$5:$B$104,2,FALSE),""))</f>
        <v/>
      </c>
      <c r="P98" s="23">
        <f>IF(A98="","",IFERROR(IF(OR(B98="",O98=""),"Conferir evento",IF(OR(K98="Concluído",K98="Cancelado"),K98,IF(K98="Bloqueado","Conferir bloqueio",IF(E98="","Conferir prazo",IF(E98&gt;O98,"Conferir: prazo após evento",IF(E98&lt;TODAY(),"Conferir atraso",IF(E98&lt;=TODAY()+'Parâmetros'!$B$6,"Conferir prazo próximo","No prazo"))))))),"Conferir dados"))</f>
        <v/>
      </c>
      <c r="R98">
        <f>IFERROR(INDEX('Parâmetros'!$F$4:$F$9,ROW()-9),"")</f>
        <v/>
      </c>
      <c r="S98">
        <f>IFERROR(INDEX('Parâmetros'!$H$4:$H$8,ROW()-9),"")</f>
        <v/>
      </c>
      <c r="T98">
        <f>IFERROR(INDEX('Parâmetros'!$J$4:$J$6,ROW()-9),"")</f>
        <v/>
      </c>
      <c r="U98">
        <f>IF(Eventos!A98="","",Eventos!A98)</f>
        <v/>
      </c>
    </row>
    <row r="99" ht="30" customHeight="1">
      <c r="A99" s="14" t="n"/>
      <c r="B99" s="14" t="n"/>
      <c r="C99" s="17" t="n"/>
      <c r="D99" s="14" t="n"/>
      <c r="E99" s="29" t="n"/>
      <c r="F99" s="30" t="n"/>
      <c r="G99" s="17" t="n"/>
      <c r="H99" s="17" t="n"/>
      <c r="I99" s="16" t="n"/>
      <c r="J99" s="16" t="n"/>
      <c r="K99" s="14" t="n"/>
      <c r="L99" s="14" t="n"/>
      <c r="M99" s="19" t="n"/>
      <c r="N99" s="29" t="n"/>
      <c r="O99" s="31">
        <f>IF(B99="","",IFERROR(VLOOKUP(B99,Eventos!$A$5:$B$104,2,FALSE),""))</f>
        <v/>
      </c>
      <c r="P99" s="21">
        <f>IF(A99="","",IFERROR(IF(OR(B99="",O99=""),"Conferir evento",IF(OR(K99="Concluído",K99="Cancelado"),K99,IF(K99="Bloqueado","Conferir bloqueio",IF(E99="","Conferir prazo",IF(E99&gt;O99,"Conferir: prazo após evento",IF(E99&lt;TODAY(),"Conferir atraso",IF(E99&lt;=TODAY()+'Parâmetros'!$B$6,"Conferir prazo próximo","No prazo"))))))),"Conferir dados"))</f>
        <v/>
      </c>
      <c r="R99">
        <f>IFERROR(INDEX('Parâmetros'!$F$4:$F$9,ROW()-9),"")</f>
        <v/>
      </c>
      <c r="S99">
        <f>IFERROR(INDEX('Parâmetros'!$H$4:$H$8,ROW()-9),"")</f>
        <v/>
      </c>
      <c r="T99">
        <f>IFERROR(INDEX('Parâmetros'!$J$4:$J$6,ROW()-9),"")</f>
        <v/>
      </c>
      <c r="U99">
        <f>IF(Eventos!A99="","",Eventos!A99)</f>
        <v/>
      </c>
    </row>
    <row r="100" ht="30" customHeight="1">
      <c r="A100" s="14" t="n"/>
      <c r="B100" s="14" t="n"/>
      <c r="C100" s="17" t="n"/>
      <c r="D100" s="14" t="n"/>
      <c r="E100" s="29" t="n"/>
      <c r="F100" s="30" t="n"/>
      <c r="G100" s="17" t="n"/>
      <c r="H100" s="17" t="n"/>
      <c r="I100" s="16" t="n"/>
      <c r="J100" s="16" t="n"/>
      <c r="K100" s="14" t="n"/>
      <c r="L100" s="14" t="n"/>
      <c r="M100" s="19" t="n"/>
      <c r="N100" s="29" t="n"/>
      <c r="O100" s="32">
        <f>IF(B100="","",IFERROR(VLOOKUP(B100,Eventos!$A$5:$B$104,2,FALSE),""))</f>
        <v/>
      </c>
      <c r="P100" s="23">
        <f>IF(A100="","",IFERROR(IF(OR(B100="",O100=""),"Conferir evento",IF(OR(K100="Concluído",K100="Cancelado"),K100,IF(K100="Bloqueado","Conferir bloqueio",IF(E100="","Conferir prazo",IF(E100&gt;O100,"Conferir: prazo após evento",IF(E100&lt;TODAY(),"Conferir atraso",IF(E100&lt;=TODAY()+'Parâmetros'!$B$6,"Conferir prazo próximo","No prazo"))))))),"Conferir dados"))</f>
        <v/>
      </c>
      <c r="R100">
        <f>IFERROR(INDEX('Parâmetros'!$F$4:$F$9,ROW()-9),"")</f>
        <v/>
      </c>
      <c r="S100">
        <f>IFERROR(INDEX('Parâmetros'!$H$4:$H$8,ROW()-9),"")</f>
        <v/>
      </c>
      <c r="T100">
        <f>IFERROR(INDEX('Parâmetros'!$J$4:$J$6,ROW()-9),"")</f>
        <v/>
      </c>
      <c r="U100">
        <f>IF(Eventos!A100="","",Eventos!A100)</f>
        <v/>
      </c>
    </row>
    <row r="101" ht="30" customHeight="1">
      <c r="A101" s="14" t="n"/>
      <c r="B101" s="14" t="n"/>
      <c r="C101" s="17" t="n"/>
      <c r="D101" s="14" t="n"/>
      <c r="E101" s="29" t="n"/>
      <c r="F101" s="30" t="n"/>
      <c r="G101" s="17" t="n"/>
      <c r="H101" s="17" t="n"/>
      <c r="I101" s="16" t="n"/>
      <c r="J101" s="16" t="n"/>
      <c r="K101" s="14" t="n"/>
      <c r="L101" s="14" t="n"/>
      <c r="M101" s="19" t="n"/>
      <c r="N101" s="29" t="n"/>
      <c r="O101" s="31">
        <f>IF(B101="","",IFERROR(VLOOKUP(B101,Eventos!$A$5:$B$104,2,FALSE),""))</f>
        <v/>
      </c>
      <c r="P101" s="21">
        <f>IF(A101="","",IFERROR(IF(OR(B101="",O101=""),"Conferir evento",IF(OR(K101="Concluído",K101="Cancelado"),K101,IF(K101="Bloqueado","Conferir bloqueio",IF(E101="","Conferir prazo",IF(E101&gt;O101,"Conferir: prazo após evento",IF(E101&lt;TODAY(),"Conferir atraso",IF(E101&lt;=TODAY()+'Parâmetros'!$B$6,"Conferir prazo próximo","No prazo"))))))),"Conferir dados"))</f>
        <v/>
      </c>
      <c r="R101">
        <f>IFERROR(INDEX('Parâmetros'!$F$4:$F$9,ROW()-9),"")</f>
        <v/>
      </c>
      <c r="S101">
        <f>IFERROR(INDEX('Parâmetros'!$H$4:$H$8,ROW()-9),"")</f>
        <v/>
      </c>
      <c r="T101">
        <f>IFERROR(INDEX('Parâmetros'!$J$4:$J$6,ROW()-9),"")</f>
        <v/>
      </c>
      <c r="U101">
        <f>IF(Eventos!A101="","",Eventos!A101)</f>
        <v/>
      </c>
    </row>
    <row r="102" ht="30" customHeight="1">
      <c r="A102" s="14" t="n"/>
      <c r="B102" s="14" t="n"/>
      <c r="C102" s="17" t="n"/>
      <c r="D102" s="14" t="n"/>
      <c r="E102" s="29" t="n"/>
      <c r="F102" s="30" t="n"/>
      <c r="G102" s="17" t="n"/>
      <c r="H102" s="17" t="n"/>
      <c r="I102" s="16" t="n"/>
      <c r="J102" s="16" t="n"/>
      <c r="K102" s="14" t="n"/>
      <c r="L102" s="14" t="n"/>
      <c r="M102" s="19" t="n"/>
      <c r="N102" s="29" t="n"/>
      <c r="O102" s="32">
        <f>IF(B102="","",IFERROR(VLOOKUP(B102,Eventos!$A$5:$B$104,2,FALSE),""))</f>
        <v/>
      </c>
      <c r="P102" s="23">
        <f>IF(A102="","",IFERROR(IF(OR(B102="",O102=""),"Conferir evento",IF(OR(K102="Concluído",K102="Cancelado"),K102,IF(K102="Bloqueado","Conferir bloqueio",IF(E102="","Conferir prazo",IF(E102&gt;O102,"Conferir: prazo após evento",IF(E102&lt;TODAY(),"Conferir atraso",IF(E102&lt;=TODAY()+'Parâmetros'!$B$6,"Conferir prazo próximo","No prazo"))))))),"Conferir dados"))</f>
        <v/>
      </c>
      <c r="R102">
        <f>IFERROR(INDEX('Parâmetros'!$F$4:$F$9,ROW()-9),"")</f>
        <v/>
      </c>
      <c r="S102">
        <f>IFERROR(INDEX('Parâmetros'!$H$4:$H$8,ROW()-9),"")</f>
        <v/>
      </c>
      <c r="T102">
        <f>IFERROR(INDEX('Parâmetros'!$J$4:$J$6,ROW()-9),"")</f>
        <v/>
      </c>
      <c r="U102">
        <f>IF(Eventos!A102="","",Eventos!A102)</f>
        <v/>
      </c>
    </row>
    <row r="103" ht="30" customHeight="1">
      <c r="A103" s="14" t="n"/>
      <c r="B103" s="14" t="n"/>
      <c r="C103" s="17" t="n"/>
      <c r="D103" s="14" t="n"/>
      <c r="E103" s="29" t="n"/>
      <c r="F103" s="30" t="n"/>
      <c r="G103" s="17" t="n"/>
      <c r="H103" s="17" t="n"/>
      <c r="I103" s="16" t="n"/>
      <c r="J103" s="16" t="n"/>
      <c r="K103" s="14" t="n"/>
      <c r="L103" s="14" t="n"/>
      <c r="M103" s="19" t="n"/>
      <c r="N103" s="29" t="n"/>
      <c r="O103" s="31">
        <f>IF(B103="","",IFERROR(VLOOKUP(B103,Eventos!$A$5:$B$104,2,FALSE),""))</f>
        <v/>
      </c>
      <c r="P103" s="21">
        <f>IF(A103="","",IFERROR(IF(OR(B103="",O103=""),"Conferir evento",IF(OR(K103="Concluído",K103="Cancelado"),K103,IF(K103="Bloqueado","Conferir bloqueio",IF(E103="","Conferir prazo",IF(E103&gt;O103,"Conferir: prazo após evento",IF(E103&lt;TODAY(),"Conferir atraso",IF(E103&lt;=TODAY()+'Parâmetros'!$B$6,"Conferir prazo próximo","No prazo"))))))),"Conferir dados"))</f>
        <v/>
      </c>
      <c r="R103">
        <f>IFERROR(INDEX('Parâmetros'!$F$4:$F$9,ROW()-9),"")</f>
        <v/>
      </c>
      <c r="S103">
        <f>IFERROR(INDEX('Parâmetros'!$H$4:$H$8,ROW()-9),"")</f>
        <v/>
      </c>
      <c r="T103">
        <f>IFERROR(INDEX('Parâmetros'!$J$4:$J$6,ROW()-9),"")</f>
        <v/>
      </c>
      <c r="U103">
        <f>IF(Eventos!A103="","",Eventos!A103)</f>
        <v/>
      </c>
    </row>
    <row r="104" ht="30" customHeight="1">
      <c r="A104" s="14" t="n"/>
      <c r="B104" s="14" t="n"/>
      <c r="C104" s="17" t="n"/>
      <c r="D104" s="14" t="n"/>
      <c r="E104" s="29" t="n"/>
      <c r="F104" s="30" t="n"/>
      <c r="G104" s="17" t="n"/>
      <c r="H104" s="17" t="n"/>
      <c r="I104" s="16" t="n"/>
      <c r="J104" s="16" t="n"/>
      <c r="K104" s="14" t="n"/>
      <c r="L104" s="14" t="n"/>
      <c r="M104" s="19" t="n"/>
      <c r="N104" s="29" t="n"/>
      <c r="O104" s="32">
        <f>IF(B104="","",IFERROR(VLOOKUP(B104,Eventos!$A$5:$B$104,2,FALSE),""))</f>
        <v/>
      </c>
      <c r="P104" s="23">
        <f>IF(A104="","",IFERROR(IF(OR(B104="",O104=""),"Conferir evento",IF(OR(K104="Concluído",K104="Cancelado"),K104,IF(K104="Bloqueado","Conferir bloqueio",IF(E104="","Conferir prazo",IF(E104&gt;O104,"Conferir: prazo após evento",IF(E104&lt;TODAY(),"Conferir atraso",IF(E104&lt;=TODAY()+'Parâmetros'!$B$6,"Conferir prazo próximo","No prazo"))))))),"Conferir dados"))</f>
        <v/>
      </c>
      <c r="R104">
        <f>IFERROR(INDEX('Parâmetros'!$F$4:$F$9,ROW()-9),"")</f>
        <v/>
      </c>
      <c r="S104">
        <f>IFERROR(INDEX('Parâmetros'!$H$4:$H$8,ROW()-9),"")</f>
        <v/>
      </c>
      <c r="T104">
        <f>IFERROR(INDEX('Parâmetros'!$J$4:$J$6,ROW()-9),"")</f>
        <v/>
      </c>
      <c r="U104">
        <f>IF(Eventos!A104="","",Eventos!A104)</f>
        <v/>
      </c>
    </row>
  </sheetData>
  <autoFilter ref="A4:P104"/>
  <mergeCells count="1">
    <mergeCell ref="A1:P1"/>
  </mergeCells>
  <conditionalFormatting sqref="A5:A104">
    <cfRule type="expression" priority="1" dxfId="0">
      <formula>AND($A5&lt;&gt;"",COUNTIF($A$5:$A$104,$A5)&gt;1)</formula>
    </cfRule>
  </conditionalFormatting>
  <conditionalFormatting sqref="P5:P104">
    <cfRule type="expression" priority="2" dxfId="0">
      <formula>ISNUMBER(SEARCH("Conferir",$P5))</formula>
    </cfRule>
  </conditionalFormatting>
  <conditionalFormatting sqref="K5:K104">
    <cfRule type="expression" priority="3" dxfId="1">
      <formula>$K5="Concluído"</formula>
    </cfRule>
  </conditionalFormatting>
  <dataValidations count="9">
    <dataValidation sqref="B5:B104" showDropDown="0" showInputMessage="1" showErrorMessage="1" allowBlank="0" errorTitle="Evento inválido" error="Escolha um ID cadastrado na aba Eventos." promptTitle="ID do evento" prompt="Cadastre primeiro o evento na aba Eventos." type="list">
      <formula1>=$U$5:$U$104</formula1>
    </dataValidation>
    <dataValidation sqref="C5:C104" showDropDown="0" showInputMessage="0" showErrorMessage="1" allowBlank="0" errorTitle="Ordem inválida" error="Informe uma ordem inteira entre 1 e 50." type="whole" operator="between">
      <formula1>1</formula1>
      <formula2>50</formula2>
    </dataValidation>
    <dataValidation sqref="D5:D104" showDropDown="0" showInputMessage="0" showErrorMessage="1" allowBlank="0" errorTitle="Fase inválida" error="Escolha uma fase disponível na lista." type="list">
      <formula1>=$R$10:$R$15</formula1>
    </dataValidation>
    <dataValidation sqref="E5:E104 N5:N104" showDropDown="0" showInputMessage="0" showErrorMessage="1" allowBlank="0" errorTitle="Data fora do limite" error="Informe uma data dentro dos limites definidos." type="date" operator="between">
      <formula1>$R$2</formula1>
      <formula2>$R$3</formula2>
    </dataValidation>
    <dataValidation sqref="G5:G104" showDropDown="0" showInputMessage="0" showErrorMessage="1" allowBlank="0" errorTitle="Duração inválida" error="Informe uma duração inteira dentro do limite definido." type="whole" operator="between">
      <formula1>0</formula1>
      <formula2>$R$4</formula2>
    </dataValidation>
    <dataValidation sqref="H5:H104" showDropDown="0" showInputMessage="0" showErrorMessage="1" allowBlank="0" errorTitle="Quantidade inválida" error="Informe uma quantidade inteira dentro do limite definido." type="whole" operator="between">
      <formula1>0</formula1>
      <formula2>$R$5</formula2>
    </dataValidation>
    <dataValidation sqref="K5:K104" showDropDown="0" showInputMessage="0" showErrorMessage="1" allowBlank="0" errorTitle="Status inválido" error="Escolha um estado disponível na lista." type="list">
      <formula1>=$S$10:$S$14</formula1>
    </dataValidation>
    <dataValidation sqref="L5:L104" showDropDown="0" showInputMessage="0" showErrorMessage="1" allowBlank="0" errorTitle="Prioridade inválida" error="Escolha uma prioridade disponível na lista." type="list">
      <formula1>=$T$10:$T$12</formula1>
    </dataValidation>
    <dataValidation sqref="M5:M104" showDropDown="0" showInputMessage="0" showErrorMessage="1" allowBlank="0" errorTitle="Custo inválido" error="Informe um custo não negativo dentro do limite definido." type="decimal" operator="between">
      <formula1>0</formula1>
      <formula2>$R$6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351432"/>
    <outlinePr summaryBelow="1" summaryRight="1"/>
    <pageSetUpPr/>
  </sheetPr>
  <dimension ref="A1:J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3" customWidth="1" min="3" max="3"/>
    <col width="20" customWidth="1" min="4" max="4"/>
    <col width="3" customWidth="1" min="5" max="5"/>
    <col width="20" customWidth="1" min="6" max="6"/>
    <col width="3" customWidth="1" min="7" max="7"/>
    <col width="20" customWidth="1" min="8" max="8"/>
    <col width="3" customWidth="1" min="9" max="9"/>
    <col width="17" customWidth="1" min="10" max="10"/>
  </cols>
  <sheetData>
    <row r="1" ht="28" customHeight="1">
      <c r="A1" s="1" t="inlineStr">
        <is>
          <t>Parâmetros</t>
        </is>
      </c>
    </row>
    <row r="2" ht="24" customHeight="1">
      <c r="A2" s="2" t="inlineStr">
        <is>
          <t>Edite limites e listas estáveis usados nas validações e nos alertas de conferência.</t>
        </is>
      </c>
    </row>
    <row r="3">
      <c r="A3" s="3" t="inlineStr">
        <is>
          <t>Premissa editável</t>
        </is>
      </c>
      <c r="B3" s="3" t="inlineStr">
        <is>
          <t>Valor</t>
        </is>
      </c>
      <c r="D3" s="3" t="inlineStr">
        <is>
          <t>Status do evento</t>
        </is>
      </c>
      <c r="F3" s="3" t="inlineStr">
        <is>
          <t>Fases</t>
        </is>
      </c>
      <c r="H3" s="3" t="inlineStr">
        <is>
          <t>Status da etapa</t>
        </is>
      </c>
      <c r="J3" s="3" t="inlineStr">
        <is>
          <t>Prioridades</t>
        </is>
      </c>
    </row>
    <row r="4" ht="24" customHeight="1">
      <c r="A4" s="7" t="inlineStr">
        <is>
          <t>Limite inicial de datas</t>
        </is>
      </c>
      <c r="B4" s="33" t="n">
        <v>45909</v>
      </c>
      <c r="D4" s="16" t="inlineStr">
        <is>
          <t>Planejado</t>
        </is>
      </c>
      <c r="F4" s="16" t="inlineStr">
        <is>
          <t>Briefing</t>
        </is>
      </c>
      <c r="H4" s="16" t="inlineStr">
        <is>
          <t>Não iniciado</t>
        </is>
      </c>
      <c r="J4" s="16" t="inlineStr">
        <is>
          <t>Alta</t>
        </is>
      </c>
    </row>
    <row r="5" ht="24" customHeight="1">
      <c r="A5" s="4" t="inlineStr">
        <is>
          <t>Limite final de datas</t>
        </is>
      </c>
      <c r="B5" s="33" t="n">
        <v>47004</v>
      </c>
      <c r="D5" s="16" t="inlineStr">
        <is>
          <t>Confirmado</t>
        </is>
      </c>
      <c r="F5" s="16" t="inlineStr">
        <is>
          <t>Prova</t>
        </is>
      </c>
      <c r="H5" s="16" t="inlineStr">
        <is>
          <t>Em andamento</t>
        </is>
      </c>
      <c r="J5" s="16" t="inlineStr">
        <is>
          <t>Média</t>
        </is>
      </c>
    </row>
    <row r="6" ht="24" customHeight="1">
      <c r="A6" s="7" t="inlineStr">
        <is>
          <t>Antecedência para alerta (dias)</t>
        </is>
      </c>
      <c r="B6" s="27" t="n">
        <v>7</v>
      </c>
      <c r="D6" s="16" t="inlineStr">
        <is>
          <t>Concluído</t>
        </is>
      </c>
      <c r="F6" s="16" t="inlineStr">
        <is>
          <t>Preparação</t>
        </is>
      </c>
      <c r="H6" s="16" t="inlineStr">
        <is>
          <t>Concluído</t>
        </is>
      </c>
      <c r="J6" s="16" t="inlineStr">
        <is>
          <t>Baixa</t>
        </is>
      </c>
    </row>
    <row r="7" ht="24" customHeight="1">
      <c r="A7" s="4" t="inlineStr">
        <is>
          <t>Máximo de participantes</t>
        </is>
      </c>
      <c r="B7" s="27" t="n">
        <v>80</v>
      </c>
      <c r="D7" s="16" t="inlineStr">
        <is>
          <t>Cancelado</t>
        </is>
      </c>
      <c r="F7" s="16" t="inlineStr">
        <is>
          <t>Execução</t>
        </is>
      </c>
      <c r="H7" s="16" t="inlineStr">
        <is>
          <t>Bloqueado</t>
        </is>
      </c>
    </row>
    <row r="8" ht="24" customHeight="1">
      <c r="A8" s="7" t="inlineStr">
        <is>
          <t>Máximo de duração por etapa (min)</t>
        </is>
      </c>
      <c r="B8" s="27" t="n">
        <v>720</v>
      </c>
      <c r="F8" s="16" t="inlineStr">
        <is>
          <t>Retoque</t>
        </is>
      </c>
      <c r="H8" s="16" t="inlineStr">
        <is>
          <t>Cancelado</t>
        </is>
      </c>
    </row>
    <row r="9" ht="24" customHeight="1">
      <c r="A9" s="4" t="inlineStr">
        <is>
          <t>Máximo de valor por registro</t>
        </is>
      </c>
      <c r="B9" s="28" t="n">
        <v>100000</v>
      </c>
      <c r="F9" s="16" t="inlineStr">
        <is>
          <t>Encerramento</t>
        </is>
      </c>
    </row>
  </sheetData>
  <mergeCells count="1">
    <mergeCell ref="A1:J1"/>
  </mergeCells>
  <dataValidations count="3">
    <dataValidation sqref="B6" showDropDown="0" showInputMessage="0" showErrorMessage="1" allowBlank="0" errorTitle="Antecedência inválida" error="Informe um número inteiro entre 0 e 60." type="whole" operator="between">
      <formula1>0</formula1>
      <formula2>60</formula2>
    </dataValidation>
    <dataValidation sqref="B7:B8" showDropDown="0" showInputMessage="0" showErrorMessage="1" allowBlank="0" errorTitle="Limite inválido" error="Informe um número inteiro entre 1 e 2.000." type="whole" operator="between">
      <formula1>1</formula1>
      <formula2>2000</formula2>
    </dataValidation>
    <dataValidation sqref="B9" showDropDown="0" showInputMessage="0" showErrorMessage="1" allowBlank="0" errorTitle="Limite inválido" error="Informe um valor entre zero e R$ 1.000.000,00." type="decimal" operator="between">
      <formula1>0</formula1>
      <formula2>1000000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2026-09-09T08:55:06Z</dcterms:created>
  <dcterms:modified xmlns:dcterms="http://purl.org/dc/terms/" xmlns:xsi="http://www.w3.org/2001/XMLSchema-instance" xsi:type="dcterms:W3CDTF">2026-09-09T08:55:07+00:00Z</dcterms:modified>
</cp:coreProperties>
</file>