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Receitas" sheetId="3" state="visible" r:id="rId3"/>
    <sheet xmlns:r="http://schemas.openxmlformats.org/officeDocument/2006/relationships" name="Leia-me" sheetId="4" state="visible" r:id="rId4"/>
  </sheets>
  <definedNames>
    <definedName name="_xlnm._FilterDatabase" localSheetId="1" hidden="1">'Parâmetros'!$A$9:$B$12</definedName>
    <definedName name="_xlnm._FilterDatabase" localSheetId="2" hidden="1">'Receitas'!$A$1:$L$151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B94762"/>
      <sz val="10"/>
    </font>
    <font>
      <name val="Calibri"/>
      <b val="1"/>
      <color rgb="00351432"/>
      <sz val="10"/>
    </font>
    <font>
      <name val="Calibri"/>
      <color rgb="00351432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color rgb="006B5A67"/>
      <sz val="9"/>
    </font>
  </fonts>
  <fills count="10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FFF7F5"/>
      </patternFill>
    </fill>
    <fill>
      <patternFill patternType="solid">
        <fgColor rgb="00FFFFFF"/>
      </patternFill>
    </fill>
    <fill>
      <patternFill patternType="solid">
        <fgColor rgb="00B63D5C"/>
      </patternFill>
    </fill>
    <fill>
      <patternFill patternType="solid">
        <fgColor rgb="00B94762"/>
      </patternFill>
    </fill>
    <fill>
      <patternFill patternType="solid">
        <fgColor rgb="00F6DFE2"/>
      </patternFill>
    </fill>
    <fill>
      <patternFill patternType="solid">
        <fgColor rgb="00FCE4E4"/>
      </patternFill>
    </fill>
    <fill>
      <patternFill patternType="solid">
        <fgColor rgb="00E7E6E6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0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0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0" fontId="6" fillId="6" borderId="1" pivotButton="0" quotePrefix="0" xfId="0"/>
    <xf numFmtId="164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10" fontId="4" fillId="7" borderId="1" applyAlignment="1" pivotButton="0" quotePrefix="0" xfId="0">
      <alignment horizontal="right" vertical="center"/>
    </xf>
    <xf numFmtId="0" fontId="2" fillId="8" borderId="1" applyAlignment="1" pivotButton="0" quotePrefix="0" xfId="0">
      <alignment horizontal="left" vertical="center" wrapText="1"/>
    </xf>
    <xf numFmtId="0" fontId="2" fillId="8" borderId="1" pivotButton="0" quotePrefix="0" xfId="0"/>
    <xf numFmtId="0" fontId="4" fillId="7" borderId="1" applyAlignment="1" pivotButton="0" quotePrefix="0" xfId="0">
      <alignment horizontal="left" vertical="center"/>
    </xf>
    <xf numFmtId="164" fontId="4" fillId="9" borderId="1" applyAlignment="1" pivotButton="0" quotePrefix="0" xfId="0">
      <alignment horizontal="right" vertical="center"/>
    </xf>
    <xf numFmtId="165" fontId="4" fillId="9" borderId="1" applyAlignment="1" pivotButton="0" quotePrefix="0" xfId="0">
      <alignment horizontal="right" vertical="center"/>
    </xf>
    <xf numFmtId="10" fontId="4" fillId="9" borderId="1" applyAlignment="1" pivotButton="0" quotePrefix="0" xfId="0">
      <alignment horizontal="right" vertical="center"/>
    </xf>
    <xf numFmtId="0" fontId="4" fillId="9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B94762"/>
        <sz val="10"/>
      </font>
      <fill>
        <patternFill patternType="solid">
          <fgColor rgb="00FCE4D6"/>
        </patternFill>
      </fill>
    </dxf>
    <dxf>
      <font>
        <name val="Calibri"/>
        <b val="1"/>
        <color rgb="002F6B4F"/>
        <sz val="10"/>
      </font>
      <fill>
        <patternFill patternType="solid">
          <fgColor rgb="00E2F0D9"/>
        </patternFill>
      </fill>
    </dxf>
    <dxf>
      <font>
        <name val="Calibri"/>
        <b val="1"/>
        <color rgb="00B94762"/>
        <sz val="10"/>
      </font>
      <fill>
        <patternFill patternType="solid">
          <fgColor rgb="00FCE4E4"/>
        </patternFill>
      </fill>
    </dxf>
    <dxf>
      <font>
        <name val="Calibri"/>
        <b val="1"/>
        <color rgb="00B94762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3" customWidth="1" min="1" max="1"/>
    <col width="22" customWidth="1" min="2" max="2"/>
    <col width="25" customWidth="1" min="3" max="3"/>
    <col width="22" customWidth="1" min="4" max="4"/>
  </cols>
  <sheetData>
    <row r="1" ht="28" customHeight="1">
      <c r="A1" s="1" t="inlineStr">
        <is>
          <t>Provisão gerencial de tributos</t>
        </is>
      </c>
      <c r="B1" s="33" t="n"/>
      <c r="C1" s="33" t="n"/>
      <c r="D1" s="34" t="n"/>
    </row>
    <row r="2">
      <c r="A2" s="2">
        <f>IF(OR(COUNT('Parâmetros'!$B$2:$B$3)&lt;&gt;2,'Parâmetros'!$B$3&lt;'Parâmetros'!$B$2,NOT(ISNUMBER('Parâmetros'!$B$5)),'Parâmetros'!$B$4="",NOT(ISNUMBER('Parâmetros'!$B$4)),'Parâmetros'!$B$4&lt;0,COUNT('Parâmetros'!$B$10:$B$12)&lt;&gt;3,MIN('Parâmetros'!$B$10:$B$12)&lt;0,MAX('Parâmetros'!$B$10:$B$12)&gt;1),"REVISAR PARÂMETROS","")</f>
        <v/>
      </c>
      <c r="C2" s="3" t="inlineStr">
        <is>
          <t>Data de referência</t>
        </is>
      </c>
      <c r="D2" s="4">
        <f>'Parâmetros'!B5</f>
        <v/>
      </c>
    </row>
    <row r="3">
      <c r="A3" s="3" t="inlineStr">
        <is>
          <t>Receita bruta válida no período</t>
        </is>
      </c>
      <c r="B3" s="5">
        <f>SUMIFS('Receitas'!$F$2:$F$151,'Receitas'!$B$2:$B$151,"&gt;="&amp;'Parâmetros'!$B$2,'Receitas'!$B$2:$B$151,"&lt;="&amp;'Parâmetros'!$B$3,'Receitas'!$K$2:$K$151,"OK")</f>
        <v/>
      </c>
    </row>
    <row r="4">
      <c r="A4" s="6" t="inlineStr">
        <is>
          <t>Cancelamentos e estornos válidos</t>
        </is>
      </c>
      <c r="B4" s="7">
        <f>SUMIFS('Receitas'!$G$2:$G$151,'Receitas'!$B$2:$B$151,"&gt;="&amp;'Parâmetros'!$B$2,'Receitas'!$B$2:$B$151,"&lt;="&amp;'Parâmetros'!$B$3,'Receitas'!$K$2:$K$151,"OK")</f>
        <v/>
      </c>
    </row>
    <row r="5">
      <c r="A5" s="3" t="inlineStr">
        <is>
          <t>Base gerencial considerada</t>
        </is>
      </c>
      <c r="B5" s="5">
        <f>SUMIFS('Receitas'!$H$2:$H$151,'Receitas'!$B$2:$B$151,"&gt;="&amp;'Parâmetros'!$B$2,'Receitas'!$B$2:$B$151,"&lt;="&amp;'Parâmetros'!$B$3,'Receitas'!$K$2:$K$151,"OK")</f>
        <v/>
      </c>
    </row>
    <row r="6">
      <c r="A6" s="6" t="inlineStr">
        <is>
          <t>Provisão estimada</t>
        </is>
      </c>
      <c r="B6" s="7">
        <f>SUMIFS('Receitas'!$J$2:$J$151,'Receitas'!$B$2:$B$151,"&gt;="&amp;'Parâmetros'!$B$2,'Receitas'!$B$2:$B$151,"&lt;="&amp;'Parâmetros'!$B$3,'Receitas'!$K$2:$K$151,"OK")</f>
        <v/>
      </c>
    </row>
    <row r="7">
      <c r="A7" s="3" t="inlineStr">
        <is>
          <t>Valor já separado</t>
        </is>
      </c>
      <c r="B7" s="5">
        <f>IF(OR('Parâmetros'!$B$4="",NOT(ISNUMBER('Parâmetros'!$B$4))),"",'Parâmetros'!$B$4)</f>
        <v/>
      </c>
    </row>
    <row r="8">
      <c r="A8" s="6" t="inlineStr">
        <is>
          <t>Valor ainda a separar</t>
        </is>
      </c>
      <c r="B8" s="7">
        <f>IF(B6="","",MAX(0,B6-IF(B7="",0,B7)))</f>
        <v/>
      </c>
    </row>
    <row r="9">
      <c r="A9" s="3" t="inlineStr">
        <is>
          <t>Valor separado acima da estimativa</t>
        </is>
      </c>
      <c r="B9" s="5">
        <f>IF(B6="","",MAX(0,IF(B7="",0,B7)-B6))</f>
        <v/>
      </c>
    </row>
    <row r="10">
      <c r="A10" s="6" t="inlineStr">
        <is>
          <t>Percentual efetivo sobre a base</t>
        </is>
      </c>
      <c r="B10" s="8">
        <f>IF(OR(B5="",B5=0),"",B6/B5)</f>
        <v/>
      </c>
    </row>
    <row r="11">
      <c r="A11" s="3" t="inlineStr">
        <is>
          <t>Quantidade de lançamentos válidos</t>
        </is>
      </c>
      <c r="B11" s="9">
        <f>COUNTIFS('Receitas'!$B$2:$B$151,"&gt;="&amp;'Parâmetros'!$B$2,'Receitas'!$B$2:$B$151,"&lt;="&amp;'Parâmetros'!$B$3,'Receitas'!$K$2:$K$151,"OK")</f>
        <v/>
      </c>
    </row>
    <row r="12">
      <c r="A12" s="6" t="inlineStr">
        <is>
          <t>Quantidade de pendências</t>
        </is>
      </c>
      <c r="B12" s="10">
        <f>COUNTIF('Receitas'!$K$2:$K$151,"Revisar:*")</f>
        <v/>
      </c>
    </row>
    <row r="13">
      <c r="A13" s="3" t="inlineStr">
        <is>
          <t>Quantidade de lançamentos fora do período</t>
        </is>
      </c>
      <c r="B13" s="9">
        <f>COUNTIF('Receitas'!$K$2:$K$151,"Fora do período")</f>
        <v/>
      </c>
    </row>
    <row r="14"/>
    <row r="15">
      <c r="A15" s="11" t="inlineStr">
        <is>
          <t>Detalhamento por natureza</t>
        </is>
      </c>
      <c r="B15" s="11" t="n"/>
      <c r="C15" s="11" t="n"/>
      <c r="D15" s="11" t="n"/>
    </row>
    <row r="16" ht="30" customHeight="1">
      <c r="A16" s="12" t="inlineStr">
        <is>
          <t>Natureza da receita</t>
        </is>
      </c>
      <c r="B16" s="12" t="inlineStr">
        <is>
          <t>Base gerencial</t>
        </is>
      </c>
      <c r="C16" s="12" t="inlineStr">
        <is>
          <t>Provisão estimada</t>
        </is>
      </c>
      <c r="D16" s="12" t="inlineStr">
        <is>
          <t>Percentual efetivo</t>
        </is>
      </c>
    </row>
    <row r="17">
      <c r="A17" s="13">
        <f>'Parâmetros'!A10</f>
        <v/>
      </c>
      <c r="B17" s="5">
        <f>SUMIFS('Receitas'!$H$2:$H$151,'Receitas'!$D$2:$D$151,A17,'Receitas'!$B$2:$B$151,"&gt;="&amp;'Parâmetros'!$B$2,'Receitas'!$B$2:$B$151,"&lt;="&amp;'Parâmetros'!$B$3,'Receitas'!$K$2:$K$151,"OK")</f>
        <v/>
      </c>
      <c r="C17" s="5">
        <f>SUMIFS('Receitas'!$J$2:$J$151,'Receitas'!$D$2:$D$151,A17,'Receitas'!$B$2:$B$151,"&gt;="&amp;'Parâmetros'!$B$2,'Receitas'!$B$2:$B$151,"&lt;="&amp;'Parâmetros'!$B$3,'Receitas'!$K$2:$K$151,"OK")</f>
        <v/>
      </c>
      <c r="D17" s="14">
        <f>IF(OR(B17="",B17=0),"",C17/B17)</f>
        <v/>
      </c>
    </row>
    <row r="18">
      <c r="A18" s="15">
        <f>'Parâmetros'!A11</f>
        <v/>
      </c>
      <c r="B18" s="7">
        <f>SUMIFS('Receitas'!$H$2:$H$151,'Receitas'!$D$2:$D$151,A18,'Receitas'!$B$2:$B$151,"&gt;="&amp;'Parâmetros'!$B$2,'Receitas'!$B$2:$B$151,"&lt;="&amp;'Parâmetros'!$B$3,'Receitas'!$K$2:$K$151,"OK")</f>
        <v/>
      </c>
      <c r="C18" s="7">
        <f>SUMIFS('Receitas'!$J$2:$J$151,'Receitas'!$D$2:$D$151,A18,'Receitas'!$B$2:$B$151,"&gt;="&amp;'Parâmetros'!$B$2,'Receitas'!$B$2:$B$151,"&lt;="&amp;'Parâmetros'!$B$3,'Receitas'!$K$2:$K$151,"OK")</f>
        <v/>
      </c>
      <c r="D18" s="8">
        <f>IF(OR(B18="",B18=0),"",C18/B18)</f>
        <v/>
      </c>
    </row>
    <row r="19">
      <c r="A19" s="13">
        <f>'Parâmetros'!A12</f>
        <v/>
      </c>
      <c r="B19" s="5">
        <f>SUMIFS('Receitas'!$H$2:$H$151,'Receitas'!$D$2:$D$151,A19,'Receitas'!$B$2:$B$151,"&gt;="&amp;'Parâmetros'!$B$2,'Receitas'!$B$2:$B$151,"&lt;="&amp;'Parâmetros'!$B$3,'Receitas'!$K$2:$K$151,"OK")</f>
        <v/>
      </c>
      <c r="C19" s="5">
        <f>SUMIFS('Receitas'!$J$2:$J$151,'Receitas'!$D$2:$D$151,A19,'Receitas'!$B$2:$B$151,"&gt;="&amp;'Parâmetros'!$B$2,'Receitas'!$B$2:$B$151,"&lt;="&amp;'Parâmetros'!$B$3,'Receitas'!$K$2:$K$151,"OK")</f>
        <v/>
      </c>
      <c r="D19" s="14">
        <f>IF(OR(B19="",B19=0),"",C19/B19)</f>
        <v/>
      </c>
    </row>
    <row r="20"/>
    <row r="21" ht="58" customHeight="1">
      <c r="A21" s="16" t="inlineStr">
        <is>
          <t>Estimativa exclusivamente gerencial. Não substitui apuração ou orientação contábil e não representa tributo oficialmente devido.</t>
        </is>
      </c>
      <c r="B21" s="17" t="n"/>
      <c r="C21" s="17" t="n"/>
      <c r="D21" s="17" t="n"/>
    </row>
  </sheetData>
  <mergeCells count="1">
    <mergeCell ref="A1:D1"/>
  </mergeCells>
  <conditionalFormatting sqref="A2">
    <cfRule type="expression" priority="1" dxfId="0" stopIfTrue="1">
      <formula>$A$2="REVISAR PARÂMETROS"</formula>
    </cfRule>
  </conditionalFormatting>
  <conditionalFormatting sqref="B8">
    <cfRule type="expression" priority="2" dxfId="1" stopIfTrue="1">
      <formula>B8&gt;0</formula>
    </cfRule>
    <cfRule type="expression" priority="3" dxfId="2" stopIfTrue="1">
      <formula>AND(B8=0,$B$5&gt;0)</formula>
    </cfRule>
  </conditionalFormatting>
  <conditionalFormatting sqref="B12">
    <cfRule type="expression" priority="4" dxfId="3" stopIfTrue="1">
      <formula>B12&gt;0</formula>
    </cfRule>
  </conditionalFormatting>
  <conditionalFormatting sqref="B13">
    <cfRule type="expression" priority="5" dxfId="4" stopIfTrue="1">
      <formula>B13&gt;0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zoomScale="90" workbookViewId="0">
      <selection activeCell="A1" sqref="A1"/>
    </sheetView>
  </sheetViews>
  <sheetFormatPr baseColWidth="8" defaultRowHeight="15"/>
  <cols>
    <col width="39" customWidth="1" min="1" max="1"/>
    <col width="27" customWidth="1" min="2" max="2"/>
    <col width="52" customWidth="1" min="3" max="3"/>
    <col width="3" customWidth="1" min="4" max="4"/>
  </cols>
  <sheetData>
    <row r="1" ht="28" customHeight="1">
      <c r="A1" s="1" t="inlineStr">
        <is>
          <t>Parâmetros gerenciais</t>
        </is>
      </c>
      <c r="B1" s="33" t="n"/>
      <c r="C1" s="33" t="n"/>
      <c r="D1" s="34" t="n"/>
    </row>
    <row r="2">
      <c r="A2" s="6" t="inlineStr">
        <is>
          <t>Data inicial do período</t>
        </is>
      </c>
      <c r="B2" s="18" t="n">
        <v>46266</v>
      </c>
    </row>
    <row r="3">
      <c r="A3" s="3" t="inlineStr">
        <is>
          <t>Data final do período</t>
        </is>
      </c>
      <c r="B3" s="18" t="n">
        <v>46295</v>
      </c>
    </row>
    <row r="4">
      <c r="A4" s="6" t="inlineStr">
        <is>
          <t>Valor já separado para o período</t>
        </is>
      </c>
      <c r="B4" s="19" t="n">
        <v>300</v>
      </c>
    </row>
    <row r="5">
      <c r="A5" s="3" t="inlineStr">
        <is>
          <t>Data de referência</t>
        </is>
      </c>
      <c r="B5" s="18" t="n">
        <v>46274</v>
      </c>
    </row>
    <row r="6"/>
    <row r="7">
      <c r="A7" s="20" t="inlineStr">
        <is>
          <t>Revise todas as células destacadas antes de consultar o Resumo.</t>
        </is>
      </c>
    </row>
    <row r="8"/>
    <row r="9" ht="32" customHeight="1">
      <c r="A9" s="21" t="inlineStr">
        <is>
          <t>Natureza da receita</t>
        </is>
      </c>
      <c r="B9" s="21" t="inlineStr">
        <is>
          <t>Percentual gerencial de provisão</t>
        </is>
      </c>
      <c r="C9" s="16" t="inlineStr">
        <is>
          <t>Percentuais fictícios para demonstração; revise antes do uso.</t>
        </is>
      </c>
    </row>
    <row r="10">
      <c r="A10" s="15" t="inlineStr">
        <is>
          <t>Serviços de beleza</t>
        </is>
      </c>
      <c r="B10" s="22" t="n">
        <v>0.08</v>
      </c>
      <c r="C10" s="23" t="inlineStr">
        <is>
          <t>Defina as premissas gerenciais com orientação contábil.</t>
        </is>
      </c>
    </row>
    <row r="11">
      <c r="A11" s="13" t="inlineStr">
        <is>
          <t>Venda de produtos</t>
        </is>
      </c>
      <c r="B11" s="22" t="n">
        <v>0.06</v>
      </c>
      <c r="C11" s="24" t="n"/>
    </row>
    <row r="12">
      <c r="A12" s="15" t="inlineStr">
        <is>
          <t>Outras receitas</t>
        </is>
      </c>
      <c r="B12" s="22" t="n">
        <v>0.08</v>
      </c>
      <c r="C12" s="24" t="n"/>
    </row>
  </sheetData>
  <autoFilter ref="A9:B12"/>
  <mergeCells count="1">
    <mergeCell ref="A1:D1"/>
  </mergeCells>
  <conditionalFormatting sqref="B3">
    <cfRule type="expression" priority="1" dxfId="3" stopIfTrue="1">
      <formula>OR(B3="",NOT(ISNUMBER(B3)),B3&lt;$B$2)</formula>
    </cfRule>
  </conditionalFormatting>
  <conditionalFormatting sqref="B4">
    <cfRule type="expression" priority="2" dxfId="3" stopIfTrue="1">
      <formula>OR(B4="",NOT(ISNUMBER(B4)),B4&lt;0)</formula>
    </cfRule>
  </conditionalFormatting>
  <conditionalFormatting sqref="B10:B12">
    <cfRule type="expression" priority="3" dxfId="3" stopIfTrue="1">
      <formula>OR(B10="",NOT(ISNUMBER(B10)),B10&lt;0,B10&gt;1)</formula>
    </cfRule>
  </conditionalFormatting>
  <conditionalFormatting sqref="A10:A12">
    <cfRule type="expression" priority="4" dxfId="3" stopIfTrue="1">
      <formula>OR(A10="",COUNTIF($A$10:$A$12,A10)&lt;&gt;1)</formula>
    </cfRule>
  </conditionalFormatting>
  <dataValidations count="5">
    <dataValidation sqref="B2 B5" showDropDown="0" showInputMessage="0" showErrorMessage="0" allowBlank="0" errorTitle="Data inválida" error="Informe uma data entre 01/01/2020 e 31/12/2100." promptTitle="Data" prompt="Informe uma data válida no formato DD/MM/AAAA." type="date" operator="between">
      <formula1>DATE(2020,1,1)</formula1>
      <formula2>DATE(2100,12,31)</formula2>
    </dataValidation>
    <dataValidation sqref="B3" showDropDown="0" showInputMessage="0" showErrorMessage="0" allowBlank="0" errorTitle="Período inválido" error="A data final deve ser igual ou posterior à data inicial." type="custom">
      <formula1>AND(ISNUMBER(B3),B3&gt;=$B$2,B3&lt;=DATE(2100,12,31))</formula1>
    </dataValidation>
    <dataValidation sqref="B4" showDropDown="0" showInputMessage="0" showErrorMessage="0" allowBlank="0" errorTitle="Valor inválido" error="Informe um valor numérico igual ou maior que zero." type="decimal" operator="greaterThanOrEqual">
      <formula1>0</formula1>
    </dataValidation>
    <dataValidation sqref="B10:B12" showDropDown="0" showInputMessage="0" showErrorMessage="0" allowBlank="0" errorTitle="Percentual inválido" error="Informe um percentual entre 0,00% e 100,00%." promptTitle="Premissa gerencial" prompt="Zero é permitido quando representar uma decisão gerencial explícita." type="decimal" operator="between">
      <formula1>0</formula1>
      <formula2>1</formula2>
    </dataValidation>
    <dataValidation sqref="A10:A12" showDropDown="0" showInputMessage="0" showErrorMessage="0" allowBlank="0" errorTitle="Natureza inválida" error="Informe uma descrição única e não vazia." type="custom">
      <formula1>AND(A10&lt;&gt;"",COUNTIF($A$10:$A$12,A10)=1)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5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23" customWidth="1" min="4" max="4"/>
    <col width="39" customWidth="1" min="5" max="5"/>
    <col width="18" customWidth="1" min="6" max="6"/>
    <col width="23" customWidth="1" min="7" max="7"/>
    <col width="23" customWidth="1" min="8" max="8"/>
    <col width="20" customWidth="1" min="9" max="9"/>
    <col width="19" customWidth="1" min="10" max="10"/>
    <col width="28" customWidth="1" min="11" max="11"/>
    <col width="32" customWidth="1" min="12" max="12"/>
  </cols>
  <sheetData>
    <row r="1" ht="42" customHeight="1">
      <c r="A1" s="12" t="inlineStr">
        <is>
          <t>Código</t>
        </is>
      </c>
      <c r="B1" s="12" t="inlineStr">
        <is>
          <t>Data da receita</t>
        </is>
      </c>
      <c r="C1" s="12" t="inlineStr">
        <is>
          <t>Competência — primeiro dia</t>
        </is>
      </c>
      <c r="D1" s="12" t="inlineStr">
        <is>
          <t>Natureza da receita</t>
        </is>
      </c>
      <c r="E1" s="12" t="inlineStr">
        <is>
          <t>Descrição</t>
        </is>
      </c>
      <c r="F1" s="12" t="inlineStr">
        <is>
          <t>Receita bruta</t>
        </is>
      </c>
      <c r="G1" s="12" t="inlineStr">
        <is>
          <t>Cancelamentos e estornos</t>
        </is>
      </c>
      <c r="H1" s="12" t="inlineStr">
        <is>
          <t>Base gerencial considerada</t>
        </is>
      </c>
      <c r="I1" s="12" t="inlineStr">
        <is>
          <t>Percentual gerencial</t>
        </is>
      </c>
      <c r="J1" s="12" t="inlineStr">
        <is>
          <t>Provisão estimada</t>
        </is>
      </c>
      <c r="K1" s="12" t="inlineStr">
        <is>
          <t>Status do lançamento</t>
        </is>
      </c>
      <c r="L1" s="12" t="inlineStr">
        <is>
          <t>Observações</t>
        </is>
      </c>
    </row>
    <row r="2" ht="22" customHeight="1">
      <c r="A2" s="25" t="inlineStr">
        <is>
          <t>REC-001</t>
        </is>
      </c>
      <c r="B2" s="18" t="n">
        <v>46266</v>
      </c>
      <c r="C2" s="26">
        <f>IF(OR(B2="",NOT(ISNUMBER(B2))),"",DATE(YEAR(B2),MONTH(B2),1))</f>
        <v/>
      </c>
      <c r="D2" s="25" t="inlineStr">
        <is>
          <t>Serviços de beleza</t>
        </is>
      </c>
      <c r="E2" s="25" t="inlineStr">
        <is>
          <t>Cortes e finalizações — lote fictício</t>
        </is>
      </c>
      <c r="F2" s="19" t="n">
        <v>1250</v>
      </c>
      <c r="G2" s="19" t="n">
        <v>0</v>
      </c>
      <c r="H2" s="27">
        <f>IF(F2="","",IF(NOT(ISNUMBER(F2)),"",IF(F2&lt;0,"",IF(G2="",F2,IF(NOT(ISNUMBER(G2)),"",IF(OR(G2&lt;0,G2&gt;F2),"",F2-G2))))))</f>
        <v/>
      </c>
      <c r="I2" s="28">
        <f>IF(D2="","",IFERROR(VLOOKUP(D2,'Parâmetros'!$A$10:$B$12,2,FALSE),""))</f>
        <v/>
      </c>
      <c r="J2" s="27">
        <f>IF(OR(H2="",I2="",COUNT('Parâmetros'!$B$10:$B$12)&lt;&gt;3),"",IF(NOT(ISNUMBER(I2)),"",IF(OR(I2&lt;0,I2&gt;1),"",H2*I2)))</f>
        <v/>
      </c>
      <c r="K2" s="29">
        <f>IF(COUNTA(A2:B2,D2:G2,L2)=0,"",IF(A2="","Revisar: código",IF(COUNTIF($A$2:$A$151,A2)&gt;1,"Revisar: código duplicado",IF(OR(B2="",NOT(ISNUMBER(B2))),"Revisar: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parâmetros",IF(B2&gt;'Parâmetros'!$B$5,"Revisar: data futura",IF(D2="","Revisar: natureza",IF(OR(F2="",NOT(ISNUMBER(F2)),F2&lt;0),"Revisar: receita",IF(AND(G2&lt;&gt;"",NOT(ISNUMBER(G2))),"Revisar: estorno",IF(AND(ISNUMBER(G2),OR(G2&lt;0,G2&gt;F2)),"Revisar: estorno",IF(OR(I2="",NOT(ISNUMBER(I2))),"Revisar: percentual",IF(OR(B2&lt;'Parâmetros'!$B$2,B2&gt;'Parâmetros'!$B$3),"Fora do período","OK"))))))))))))</f>
        <v/>
      </c>
      <c r="L2" s="25" t="inlineStr"/>
    </row>
    <row r="3" ht="22" customHeight="1">
      <c r="A3" s="25" t="inlineStr">
        <is>
          <t>REC-002</t>
        </is>
      </c>
      <c r="B3" s="18" t="n">
        <v>46267</v>
      </c>
      <c r="C3" s="26">
        <f>IF(OR(B3="",NOT(ISNUMBER(B3))),"",DATE(YEAR(B3),MONTH(B3),1))</f>
        <v/>
      </c>
      <c r="D3" s="25" t="inlineStr">
        <is>
          <t>Venda de produtos</t>
        </is>
      </c>
      <c r="E3" s="25" t="inlineStr">
        <is>
          <t>Produtos capilares — lote fictício</t>
        </is>
      </c>
      <c r="F3" s="19" t="n">
        <v>420</v>
      </c>
      <c r="G3" s="19" t="n">
        <v>20</v>
      </c>
      <c r="H3" s="27">
        <f>IF(F3="","",IF(NOT(ISNUMBER(F3)),"",IF(F3&lt;0,"",IF(G3="",F3,IF(NOT(ISNUMBER(G3)),"",IF(OR(G3&lt;0,G3&gt;F3),"",F3-G3))))))</f>
        <v/>
      </c>
      <c r="I3" s="28">
        <f>IF(D3="","",IFERROR(VLOOKUP(D3,'Parâmetros'!$A$10:$B$12,2,FALSE),""))</f>
        <v/>
      </c>
      <c r="J3" s="27">
        <f>IF(OR(H3="",I3="",COUNT('Parâmetros'!$B$10:$B$12)&lt;&gt;3),"",IF(NOT(ISNUMBER(I3)),"",IF(OR(I3&lt;0,I3&gt;1),"",H3*I3)))</f>
        <v/>
      </c>
      <c r="K3" s="29">
        <f>IF(COUNTA(A3:B3,D3:G3,L3)=0,"",IF(A3="","Revisar: código",IF(COUNTIF($A$2:$A$151,A3)&gt;1,"Revisar: código duplicado",IF(OR(B3="",NOT(ISNUMBER(B3))),"Revisar: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parâmetros",IF(B3&gt;'Parâmetros'!$B$5,"Revisar: data futura",IF(D3="","Revisar: natureza",IF(OR(F3="",NOT(ISNUMBER(F3)),F3&lt;0),"Revisar: receita",IF(AND(G3&lt;&gt;"",NOT(ISNUMBER(G3))),"Revisar: estorno",IF(AND(ISNUMBER(G3),OR(G3&lt;0,G3&gt;F3)),"Revisar: estorno",IF(OR(I3="",NOT(ISNUMBER(I3))),"Revisar: percentual",IF(OR(B3&lt;'Parâmetros'!$B$2,B3&gt;'Parâmetros'!$B$3),"Fora do período","OK"))))))))))))</f>
        <v/>
      </c>
      <c r="L3" s="25" t="inlineStr"/>
    </row>
    <row r="4" ht="22" customHeight="1">
      <c r="A4" s="25" t="inlineStr">
        <is>
          <t>REC-003</t>
        </is>
      </c>
      <c r="B4" s="18" t="n">
        <v>46268</v>
      </c>
      <c r="C4" s="26">
        <f>IF(OR(B4="",NOT(ISNUMBER(B4))),"",DATE(YEAR(B4),MONTH(B4),1))</f>
        <v/>
      </c>
      <c r="D4" s="25" t="inlineStr">
        <is>
          <t>Serviços de beleza</t>
        </is>
      </c>
      <c r="E4" s="25" t="inlineStr">
        <is>
          <t>Serviços de manicure — lote fictício</t>
        </is>
      </c>
      <c r="F4" s="19" t="n">
        <v>980</v>
      </c>
      <c r="G4" s="19" t="n">
        <v>0</v>
      </c>
      <c r="H4" s="27">
        <f>IF(F4="","",IF(NOT(ISNUMBER(F4)),"",IF(F4&lt;0,"",IF(G4="",F4,IF(NOT(ISNUMBER(G4)),"",IF(OR(G4&lt;0,G4&gt;F4),"",F4-G4))))))</f>
        <v/>
      </c>
      <c r="I4" s="28">
        <f>IF(D4="","",IFERROR(VLOOKUP(D4,'Parâmetros'!$A$10:$B$12,2,FALSE),""))</f>
        <v/>
      </c>
      <c r="J4" s="27">
        <f>IF(OR(H4="",I4="",COUNT('Parâmetros'!$B$10:$B$12)&lt;&gt;3),"",IF(NOT(ISNUMBER(I4)),"",IF(OR(I4&lt;0,I4&gt;1),"",H4*I4)))</f>
        <v/>
      </c>
      <c r="K4" s="29">
        <f>IF(COUNTA(A4:B4,D4:G4,L4)=0,"",IF(A4="","Revisar: código",IF(COUNTIF($A$2:$A$151,A4)&gt;1,"Revisar: código duplicado",IF(OR(B4="",NOT(ISNUMBER(B4))),"Revisar: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parâmetros",IF(B4&gt;'Parâmetros'!$B$5,"Revisar: data futura",IF(D4="","Revisar: natureza",IF(OR(F4="",NOT(ISNUMBER(F4)),F4&lt;0),"Revisar: receita",IF(AND(G4&lt;&gt;"",NOT(ISNUMBER(G4))),"Revisar: estorno",IF(AND(ISNUMBER(G4),OR(G4&lt;0,G4&gt;F4)),"Revisar: estorno",IF(OR(I4="",NOT(ISNUMBER(I4))),"Revisar: percentual",IF(OR(B4&lt;'Parâmetros'!$B$2,B4&gt;'Parâmetros'!$B$3),"Fora do período","OK"))))))))))))</f>
        <v/>
      </c>
      <c r="L4" s="25" t="inlineStr"/>
    </row>
    <row r="5" ht="22" customHeight="1">
      <c r="A5" s="25" t="inlineStr">
        <is>
          <t>REC-004</t>
        </is>
      </c>
      <c r="B5" s="18" t="n">
        <v>46269</v>
      </c>
      <c r="C5" s="26">
        <f>IF(OR(B5="",NOT(ISNUMBER(B5))),"",DATE(YEAR(B5),MONTH(B5),1))</f>
        <v/>
      </c>
      <c r="D5" s="25" t="inlineStr">
        <is>
          <t>Outras receitas</t>
        </is>
      </c>
      <c r="E5" s="25" t="inlineStr">
        <is>
          <t>Receita acessória fictícia</t>
        </is>
      </c>
      <c r="F5" s="19" t="n">
        <v>150</v>
      </c>
      <c r="G5" s="19" t="n">
        <v>0</v>
      </c>
      <c r="H5" s="27">
        <f>IF(F5="","",IF(NOT(ISNUMBER(F5)),"",IF(F5&lt;0,"",IF(G5="",F5,IF(NOT(ISNUMBER(G5)),"",IF(OR(G5&lt;0,G5&gt;F5),"",F5-G5))))))</f>
        <v/>
      </c>
      <c r="I5" s="28">
        <f>IF(D5="","",IFERROR(VLOOKUP(D5,'Parâmetros'!$A$10:$B$12,2,FALSE),""))</f>
        <v/>
      </c>
      <c r="J5" s="27">
        <f>IF(OR(H5="",I5="",COUNT('Parâmetros'!$B$10:$B$12)&lt;&gt;3),"",IF(NOT(ISNUMBER(I5)),"",IF(OR(I5&lt;0,I5&gt;1),"",H5*I5)))</f>
        <v/>
      </c>
      <c r="K5" s="29">
        <f>IF(COUNTA(A5:B5,D5:G5,L5)=0,"",IF(A5="","Revisar: código",IF(COUNTIF($A$2:$A$151,A5)&gt;1,"Revisar: código duplicado",IF(OR(B5="",NOT(ISNUMBER(B5))),"Revisar: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parâmetros",IF(B5&gt;'Parâmetros'!$B$5,"Revisar: data futura",IF(D5="","Revisar: natureza",IF(OR(F5="",NOT(ISNUMBER(F5)),F5&lt;0),"Revisar: receita",IF(AND(G5&lt;&gt;"",NOT(ISNUMBER(G5))),"Revisar: estorno",IF(AND(ISNUMBER(G5),OR(G5&lt;0,G5&gt;F5)),"Revisar: estorno",IF(OR(I5="",NOT(ISNUMBER(I5))),"Revisar: percentual",IF(OR(B5&lt;'Parâmetros'!$B$2,B5&gt;'Parâmetros'!$B$3),"Fora do período","OK"))))))))))))</f>
        <v/>
      </c>
      <c r="L5" s="25" t="inlineStr"/>
    </row>
    <row r="6" ht="22" customHeight="1">
      <c r="A6" s="25" t="inlineStr">
        <is>
          <t>REC-005</t>
        </is>
      </c>
      <c r="B6" s="18" t="n">
        <v>46270</v>
      </c>
      <c r="C6" s="26">
        <f>IF(OR(B6="",NOT(ISNUMBER(B6))),"",DATE(YEAR(B6),MONTH(B6),1))</f>
        <v/>
      </c>
      <c r="D6" s="25" t="inlineStr">
        <is>
          <t>Serviços de beleza</t>
        </is>
      </c>
      <c r="E6" s="25" t="inlineStr">
        <is>
          <t>Serviços de barbearia — lote fictício</t>
        </is>
      </c>
      <c r="F6" s="19" t="n">
        <v>1600</v>
      </c>
      <c r="G6" s="19" t="n">
        <v>100</v>
      </c>
      <c r="H6" s="27">
        <f>IF(F6="","",IF(NOT(ISNUMBER(F6)),"",IF(F6&lt;0,"",IF(G6="",F6,IF(NOT(ISNUMBER(G6)),"",IF(OR(G6&lt;0,G6&gt;F6),"",F6-G6))))))</f>
        <v/>
      </c>
      <c r="I6" s="28">
        <f>IF(D6="","",IFERROR(VLOOKUP(D6,'Parâmetros'!$A$10:$B$12,2,FALSE),""))</f>
        <v/>
      </c>
      <c r="J6" s="27">
        <f>IF(OR(H6="",I6="",COUNT('Parâmetros'!$B$10:$B$12)&lt;&gt;3),"",IF(NOT(ISNUMBER(I6)),"",IF(OR(I6&lt;0,I6&gt;1),"",H6*I6)))</f>
        <v/>
      </c>
      <c r="K6" s="29">
        <f>IF(COUNTA(A6:B6,D6:G6,L6)=0,"",IF(A6="","Revisar: código",IF(COUNTIF($A$2:$A$151,A6)&gt;1,"Revisar: código duplicado",IF(OR(B6="",NOT(ISNUMBER(B6))),"Revisar: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parâmetros",IF(B6&gt;'Parâmetros'!$B$5,"Revisar: data futura",IF(D6="","Revisar: natureza",IF(OR(F6="",NOT(ISNUMBER(F6)),F6&lt;0),"Revisar: receita",IF(AND(G6&lt;&gt;"",NOT(ISNUMBER(G6))),"Revisar: estorno",IF(AND(ISNUMBER(G6),OR(G6&lt;0,G6&gt;F6)),"Revisar: estorno",IF(OR(I6="",NOT(ISNUMBER(I6))),"Revisar: percentual",IF(OR(B6&lt;'Parâmetros'!$B$2,B6&gt;'Parâmetros'!$B$3),"Fora do período","OK"))))))))))))</f>
        <v/>
      </c>
      <c r="L6" s="25" t="inlineStr"/>
    </row>
    <row r="7" ht="22" customHeight="1">
      <c r="A7" s="25" t="inlineStr">
        <is>
          <t>REC-006</t>
        </is>
      </c>
      <c r="B7" s="18" t="n">
        <v>46271</v>
      </c>
      <c r="C7" s="26">
        <f>IF(OR(B7="",NOT(ISNUMBER(B7))),"",DATE(YEAR(B7),MONTH(B7),1))</f>
        <v/>
      </c>
      <c r="D7" s="25" t="inlineStr">
        <is>
          <t>Venda de produtos</t>
        </is>
      </c>
      <c r="E7" s="25" t="inlineStr">
        <is>
          <t>Cosméticos — lote fictício</t>
        </is>
      </c>
      <c r="F7" s="19" t="n">
        <v>735.5</v>
      </c>
      <c r="G7" s="19" t="n">
        <v>35.5</v>
      </c>
      <c r="H7" s="27">
        <f>IF(F7="","",IF(NOT(ISNUMBER(F7)),"",IF(F7&lt;0,"",IF(G7="",F7,IF(NOT(ISNUMBER(G7)),"",IF(OR(G7&lt;0,G7&gt;F7),"",F7-G7))))))</f>
        <v/>
      </c>
      <c r="I7" s="28">
        <f>IF(D7="","",IFERROR(VLOOKUP(D7,'Parâmetros'!$A$10:$B$12,2,FALSE),""))</f>
        <v/>
      </c>
      <c r="J7" s="27">
        <f>IF(OR(H7="",I7="",COUNT('Parâmetros'!$B$10:$B$12)&lt;&gt;3),"",IF(NOT(ISNUMBER(I7)),"",IF(OR(I7&lt;0,I7&gt;1),"",H7*I7)))</f>
        <v/>
      </c>
      <c r="K7" s="29">
        <f>IF(COUNTA(A7:B7,D7:G7,L7)=0,"",IF(A7="","Revisar: código",IF(COUNTIF($A$2:$A$151,A7)&gt;1,"Revisar: código duplicado",IF(OR(B7="",NOT(ISNUMBER(B7))),"Revisar: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parâmetros",IF(B7&gt;'Parâmetros'!$B$5,"Revisar: data futura",IF(D7="","Revisar: natureza",IF(OR(F7="",NOT(ISNUMBER(F7)),F7&lt;0),"Revisar: receita",IF(AND(G7&lt;&gt;"",NOT(ISNUMBER(G7))),"Revisar: estorno",IF(AND(ISNUMBER(G7),OR(G7&lt;0,G7&gt;F7)),"Revisar: estorno",IF(OR(I7="",NOT(ISNUMBER(I7))),"Revisar: percentual",IF(OR(B7&lt;'Parâmetros'!$B$2,B7&gt;'Parâmetros'!$B$3),"Fora do período","OK"))))))))))))</f>
        <v/>
      </c>
      <c r="L7" s="25" t="inlineStr"/>
    </row>
    <row r="8" ht="22" customHeight="1">
      <c r="A8" s="25" t="inlineStr">
        <is>
          <t>REC-007</t>
        </is>
      </c>
      <c r="B8" s="18" t="n">
        <v>46272</v>
      </c>
      <c r="C8" s="26">
        <f>IF(OR(B8="",NOT(ISNUMBER(B8))),"",DATE(YEAR(B8),MONTH(B8),1))</f>
        <v/>
      </c>
      <c r="D8" s="25" t="inlineStr">
        <is>
          <t>Serviços de beleza</t>
        </is>
      </c>
      <c r="E8" s="25" t="inlineStr">
        <is>
          <t>Design de sobrancelhas — lote fictício</t>
        </is>
      </c>
      <c r="F8" s="19" t="n">
        <v>890</v>
      </c>
      <c r="G8" s="19" t="n">
        <v>0</v>
      </c>
      <c r="H8" s="27">
        <f>IF(F8="","",IF(NOT(ISNUMBER(F8)),"",IF(F8&lt;0,"",IF(G8="",F8,IF(NOT(ISNUMBER(G8)),"",IF(OR(G8&lt;0,G8&gt;F8),"",F8-G8))))))</f>
        <v/>
      </c>
      <c r="I8" s="28">
        <f>IF(D8="","",IFERROR(VLOOKUP(D8,'Parâmetros'!$A$10:$B$12,2,FALSE),""))</f>
        <v/>
      </c>
      <c r="J8" s="27">
        <f>IF(OR(H8="",I8="",COUNT('Parâmetros'!$B$10:$B$12)&lt;&gt;3),"",IF(NOT(ISNUMBER(I8)),"",IF(OR(I8&lt;0,I8&gt;1),"",H8*I8)))</f>
        <v/>
      </c>
      <c r="K8" s="29">
        <f>IF(COUNTA(A8:B8,D8:G8,L8)=0,"",IF(A8="","Revisar: código",IF(COUNTIF($A$2:$A$151,A8)&gt;1,"Revisar: código duplicado",IF(OR(B8="",NOT(ISNUMBER(B8))),"Revisar: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parâmetros",IF(B8&gt;'Parâmetros'!$B$5,"Revisar: data futura",IF(D8="","Revisar: natureza",IF(OR(F8="",NOT(ISNUMBER(F8)),F8&lt;0),"Revisar: receita",IF(AND(G8&lt;&gt;"",NOT(ISNUMBER(G8))),"Revisar: estorno",IF(AND(ISNUMBER(G8),OR(G8&lt;0,G8&gt;F8)),"Revisar: estorno",IF(OR(I8="",NOT(ISNUMBER(I8))),"Revisar: percentual",IF(OR(B8&lt;'Parâmetros'!$B$2,B8&gt;'Parâmetros'!$B$3),"Fora do período","OK"))))))))))))</f>
        <v/>
      </c>
      <c r="L8" s="25" t="inlineStr"/>
    </row>
    <row r="9" ht="22" customHeight="1">
      <c r="A9" s="25" t="inlineStr">
        <is>
          <t>REC-008</t>
        </is>
      </c>
      <c r="B9" s="18" t="n">
        <v>46273</v>
      </c>
      <c r="C9" s="26">
        <f>IF(OR(B9="",NOT(ISNUMBER(B9))),"",DATE(YEAR(B9),MONTH(B9),1))</f>
        <v/>
      </c>
      <c r="D9" s="25" t="inlineStr">
        <is>
          <t>Serviços de beleza</t>
        </is>
      </c>
      <c r="E9" s="25" t="inlineStr">
        <is>
          <t>Penteados — lote fictício</t>
        </is>
      </c>
      <c r="F9" s="19" t="n">
        <v>1110</v>
      </c>
      <c r="G9" s="19" t="n">
        <v>10</v>
      </c>
      <c r="H9" s="27">
        <f>IF(F9="","",IF(NOT(ISNUMBER(F9)),"",IF(F9&lt;0,"",IF(G9="",F9,IF(NOT(ISNUMBER(G9)),"",IF(OR(G9&lt;0,G9&gt;F9),"",F9-G9))))))</f>
        <v/>
      </c>
      <c r="I9" s="28">
        <f>IF(D9="","",IFERROR(VLOOKUP(D9,'Parâmetros'!$A$10:$B$12,2,FALSE),""))</f>
        <v/>
      </c>
      <c r="J9" s="27">
        <f>IF(OR(H9="",I9="",COUNT('Parâmetros'!$B$10:$B$12)&lt;&gt;3),"",IF(NOT(ISNUMBER(I9)),"",IF(OR(I9&lt;0,I9&gt;1),"",H9*I9)))</f>
        <v/>
      </c>
      <c r="K9" s="29">
        <f>IF(COUNTA(A9:B9,D9:G9,L9)=0,"",IF(A9="","Revisar: código",IF(COUNTIF($A$2:$A$151,A9)&gt;1,"Revisar: código duplicado",IF(OR(B9="",NOT(ISNUMBER(B9))),"Revisar: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parâmetros",IF(B9&gt;'Parâmetros'!$B$5,"Revisar: data futura",IF(D9="","Revisar: natureza",IF(OR(F9="",NOT(ISNUMBER(F9)),F9&lt;0),"Revisar: receita",IF(AND(G9&lt;&gt;"",NOT(ISNUMBER(G9))),"Revisar: estorno",IF(AND(ISNUMBER(G9),OR(G9&lt;0,G9&gt;F9)),"Revisar: estorno",IF(OR(I9="",NOT(ISNUMBER(I9))),"Revisar: percentual",IF(OR(B9&lt;'Parâmetros'!$B$2,B9&gt;'Parâmetros'!$B$3),"Fora do período","OK"))))))))))))</f>
        <v/>
      </c>
      <c r="L9" s="25" t="inlineStr"/>
    </row>
    <row r="10" ht="22" customHeight="1">
      <c r="A10" s="25" t="inlineStr">
        <is>
          <t>REC-009</t>
        </is>
      </c>
      <c r="B10" s="18" t="n">
        <v>46265</v>
      </c>
      <c r="C10" s="26">
        <f>IF(OR(B10="",NOT(ISNUMBER(B10))),"",DATE(YEAR(B10),MONTH(B10),1))</f>
        <v/>
      </c>
      <c r="D10" s="25" t="inlineStr">
        <is>
          <t>Venda de produtos</t>
        </is>
      </c>
      <c r="E10" s="25" t="inlineStr">
        <is>
          <t>Venda anterior — lote fictício</t>
        </is>
      </c>
      <c r="F10" s="19" t="n">
        <v>300</v>
      </c>
      <c r="G10" s="19" t="n">
        <v>0</v>
      </c>
      <c r="H10" s="27">
        <f>IF(F10="","",IF(NOT(ISNUMBER(F10)),"",IF(F10&lt;0,"",IF(G10="",F10,IF(NOT(ISNUMBER(G10)),"",IF(OR(G10&lt;0,G10&gt;F10),"",F10-G10))))))</f>
        <v/>
      </c>
      <c r="I10" s="28">
        <f>IF(D10="","",IFERROR(VLOOKUP(D10,'Parâmetros'!$A$10:$B$12,2,FALSE),""))</f>
        <v/>
      </c>
      <c r="J10" s="27">
        <f>IF(OR(H10="",I10="",COUNT('Parâmetros'!$B$10:$B$12)&lt;&gt;3),"",IF(NOT(ISNUMBER(I10)),"",IF(OR(I10&lt;0,I10&gt;1),"",H10*I10)))</f>
        <v/>
      </c>
      <c r="K10" s="29">
        <f>IF(COUNTA(A10:B10,D10:G10,L10)=0,"",IF(A10="","Revisar: código",IF(COUNTIF($A$2:$A$151,A10)&gt;1,"Revisar: código duplicado",IF(OR(B10="",NOT(ISNUMBER(B10))),"Revisar: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parâmetros",IF(B10&gt;'Parâmetros'!$B$5,"Revisar: data futura",IF(D10="","Revisar: natureza",IF(OR(F10="",NOT(ISNUMBER(F10)),F10&lt;0),"Revisar: receita",IF(AND(G10&lt;&gt;"",NOT(ISNUMBER(G10))),"Revisar: estorno",IF(AND(ISNUMBER(G10),OR(G10&lt;0,G10&gt;F10)),"Revisar: estorno",IF(OR(I10="",NOT(ISNUMBER(I10))),"Revisar: percentual",IF(OR(B10&lt;'Parâmetros'!$B$2,B10&gt;'Parâmetros'!$B$3),"Fora do período","OK"))))))))))))</f>
        <v/>
      </c>
      <c r="L10" s="25" t="inlineStr"/>
    </row>
    <row r="11" ht="22" customHeight="1">
      <c r="A11" s="25" t="inlineStr">
        <is>
          <t>REC-010</t>
        </is>
      </c>
      <c r="B11" s="18" t="n">
        <v>46274</v>
      </c>
      <c r="C11" s="26">
        <f>IF(OR(B11="",NOT(ISNUMBER(B11))),"",DATE(YEAR(B11),MONTH(B11),1))</f>
        <v/>
      </c>
      <c r="D11" s="25" t="inlineStr">
        <is>
          <t>Outras receitas</t>
        </is>
      </c>
      <c r="E11" s="25" t="inlineStr">
        <is>
          <t>Teste fictício de estorno excessivo</t>
        </is>
      </c>
      <c r="F11" s="19" t="n">
        <v>200</v>
      </c>
      <c r="G11" s="19" t="n">
        <v>250</v>
      </c>
      <c r="H11" s="27">
        <f>IF(F11="","",IF(NOT(ISNUMBER(F11)),"",IF(F11&lt;0,"",IF(G11="",F11,IF(NOT(ISNUMBER(G11)),"",IF(OR(G11&lt;0,G11&gt;F11),"",F11-G11))))))</f>
        <v/>
      </c>
      <c r="I11" s="28">
        <f>IF(D11="","",IFERROR(VLOOKUP(D11,'Parâmetros'!$A$10:$B$12,2,FALSE),""))</f>
        <v/>
      </c>
      <c r="J11" s="27">
        <f>IF(OR(H11="",I11="",COUNT('Parâmetros'!$B$10:$B$12)&lt;&gt;3),"",IF(NOT(ISNUMBER(I11)),"",IF(OR(I11&lt;0,I11&gt;1),"",H11*I11)))</f>
        <v/>
      </c>
      <c r="K11" s="29">
        <f>IF(COUNTA(A11:B11,D11:G11,L11)=0,"",IF(A11="","Revisar: código",IF(COUNTIF($A$2:$A$151,A11)&gt;1,"Revisar: código duplicado",IF(OR(B11="",NOT(ISNUMBER(B11))),"Revisar: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parâmetros",IF(B11&gt;'Parâmetros'!$B$5,"Revisar: data futura",IF(D11="","Revisar: natureza",IF(OR(F11="",NOT(ISNUMBER(F11)),F11&lt;0),"Revisar: receita",IF(AND(G11&lt;&gt;"",NOT(ISNUMBER(G11))),"Revisar: estorno",IF(AND(ISNUMBER(G11),OR(G11&lt;0,G11&gt;F11)),"Revisar: estorno",IF(OR(I11="",NOT(ISNUMBER(I11))),"Revisar: percentual",IF(OR(B11&lt;'Parâmetros'!$B$2,B11&gt;'Parâmetros'!$B$3),"Fora do período","OK"))))))))))))</f>
        <v/>
      </c>
      <c r="L11" s="25" t="inlineStr">
        <is>
          <t>Exemplo proposital para revisão.</t>
        </is>
      </c>
    </row>
    <row r="12" ht="22" customHeight="1">
      <c r="A12" s="25" t="n"/>
      <c r="B12" s="18" t="n"/>
      <c r="C12" s="26">
        <f>IF(OR(B12="",NOT(ISNUMBER(B12))),"",DATE(YEAR(B12),MONTH(B12),1))</f>
        <v/>
      </c>
      <c r="D12" s="25" t="n"/>
      <c r="E12" s="25" t="n"/>
      <c r="F12" s="19" t="n"/>
      <c r="G12" s="19" t="n"/>
      <c r="H12" s="27">
        <f>IF(F12="","",IF(NOT(ISNUMBER(F12)),"",IF(F12&lt;0,"",IF(G12="",F12,IF(NOT(ISNUMBER(G12)),"",IF(OR(G12&lt;0,G12&gt;F12),"",F12-G12))))))</f>
        <v/>
      </c>
      <c r="I12" s="28">
        <f>IF(D12="","",IFERROR(VLOOKUP(D12,'Parâmetros'!$A$10:$B$12,2,FALSE),""))</f>
        <v/>
      </c>
      <c r="J12" s="27">
        <f>IF(OR(H12="",I12="",COUNT('Parâmetros'!$B$10:$B$12)&lt;&gt;3),"",IF(NOT(ISNUMBER(I12)),"",IF(OR(I12&lt;0,I12&gt;1),"",H12*I12)))</f>
        <v/>
      </c>
      <c r="K12" s="29">
        <f>IF(COUNTA(A12:B12,D12:G12,L12)=0,"",IF(A12="","Revisar: código",IF(COUNTIF($A$2:$A$151,A12)&gt;1,"Revisar: código duplicado",IF(OR(B12="",NOT(ISNUMBER(B12))),"Revisar: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parâmetros",IF(B12&gt;'Parâmetros'!$B$5,"Revisar: data futura",IF(D12="","Revisar: natureza",IF(OR(F12="",NOT(ISNUMBER(F12)),F12&lt;0),"Revisar: receita",IF(AND(G12&lt;&gt;"",NOT(ISNUMBER(G12))),"Revisar: estorno",IF(AND(ISNUMBER(G12),OR(G12&lt;0,G12&gt;F12)),"Revisar: estorno",IF(OR(I12="",NOT(ISNUMBER(I12))),"Revisar: percentual",IF(OR(B12&lt;'Parâmetros'!$B$2,B12&gt;'Parâmetros'!$B$3),"Fora do período","OK"))))))))))))</f>
        <v/>
      </c>
      <c r="L12" s="25" t="n"/>
    </row>
    <row r="13" ht="22" customHeight="1">
      <c r="A13" s="25" t="n"/>
      <c r="B13" s="18" t="n"/>
      <c r="C13" s="26">
        <f>IF(OR(B13="",NOT(ISNUMBER(B13))),"",DATE(YEAR(B13),MONTH(B13),1))</f>
        <v/>
      </c>
      <c r="D13" s="25" t="n"/>
      <c r="E13" s="25" t="n"/>
      <c r="F13" s="19" t="n"/>
      <c r="G13" s="19" t="n"/>
      <c r="H13" s="27">
        <f>IF(F13="","",IF(NOT(ISNUMBER(F13)),"",IF(F13&lt;0,"",IF(G13="",F13,IF(NOT(ISNUMBER(G13)),"",IF(OR(G13&lt;0,G13&gt;F13),"",F13-G13))))))</f>
        <v/>
      </c>
      <c r="I13" s="28">
        <f>IF(D13="","",IFERROR(VLOOKUP(D13,'Parâmetros'!$A$10:$B$12,2,FALSE),""))</f>
        <v/>
      </c>
      <c r="J13" s="27">
        <f>IF(OR(H13="",I13="",COUNT('Parâmetros'!$B$10:$B$12)&lt;&gt;3),"",IF(NOT(ISNUMBER(I13)),"",IF(OR(I13&lt;0,I13&gt;1),"",H13*I13)))</f>
        <v/>
      </c>
      <c r="K13" s="29">
        <f>IF(COUNTA(A13:B13,D13:G13,L13)=0,"",IF(A13="","Revisar: código",IF(COUNTIF($A$2:$A$151,A13)&gt;1,"Revisar: código duplicado",IF(OR(B13="",NOT(ISNUMBER(B13))),"Revisar: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parâmetros",IF(B13&gt;'Parâmetros'!$B$5,"Revisar: data futura",IF(D13="","Revisar: natureza",IF(OR(F13="",NOT(ISNUMBER(F13)),F13&lt;0),"Revisar: receita",IF(AND(G13&lt;&gt;"",NOT(ISNUMBER(G13))),"Revisar: estorno",IF(AND(ISNUMBER(G13),OR(G13&lt;0,G13&gt;F13)),"Revisar: estorno",IF(OR(I13="",NOT(ISNUMBER(I13))),"Revisar: percentual",IF(OR(B13&lt;'Parâmetros'!$B$2,B13&gt;'Parâmetros'!$B$3),"Fora do período","OK"))))))))))))</f>
        <v/>
      </c>
      <c r="L13" s="25" t="n"/>
    </row>
    <row r="14" ht="22" customHeight="1">
      <c r="A14" s="25" t="n"/>
      <c r="B14" s="18" t="n"/>
      <c r="C14" s="26">
        <f>IF(OR(B14="",NOT(ISNUMBER(B14))),"",DATE(YEAR(B14),MONTH(B14),1))</f>
        <v/>
      </c>
      <c r="D14" s="25" t="n"/>
      <c r="E14" s="25" t="n"/>
      <c r="F14" s="19" t="n"/>
      <c r="G14" s="19" t="n"/>
      <c r="H14" s="27">
        <f>IF(F14="","",IF(NOT(ISNUMBER(F14)),"",IF(F14&lt;0,"",IF(G14="",F14,IF(NOT(ISNUMBER(G14)),"",IF(OR(G14&lt;0,G14&gt;F14),"",F14-G14))))))</f>
        <v/>
      </c>
      <c r="I14" s="28">
        <f>IF(D14="","",IFERROR(VLOOKUP(D14,'Parâmetros'!$A$10:$B$12,2,FALSE),""))</f>
        <v/>
      </c>
      <c r="J14" s="27">
        <f>IF(OR(H14="",I14="",COUNT('Parâmetros'!$B$10:$B$12)&lt;&gt;3),"",IF(NOT(ISNUMBER(I14)),"",IF(OR(I14&lt;0,I14&gt;1),"",H14*I14)))</f>
        <v/>
      </c>
      <c r="K14" s="29">
        <f>IF(COUNTA(A14:B14,D14:G14,L14)=0,"",IF(A14="","Revisar: código",IF(COUNTIF($A$2:$A$151,A14)&gt;1,"Revisar: código duplicado",IF(OR(B14="",NOT(ISNUMBER(B14))),"Revisar: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parâmetros",IF(B14&gt;'Parâmetros'!$B$5,"Revisar: data futura",IF(D14="","Revisar: natureza",IF(OR(F14="",NOT(ISNUMBER(F14)),F14&lt;0),"Revisar: receita",IF(AND(G14&lt;&gt;"",NOT(ISNUMBER(G14))),"Revisar: estorno",IF(AND(ISNUMBER(G14),OR(G14&lt;0,G14&gt;F14)),"Revisar: estorno",IF(OR(I14="",NOT(ISNUMBER(I14))),"Revisar: percentual",IF(OR(B14&lt;'Parâmetros'!$B$2,B14&gt;'Parâmetros'!$B$3),"Fora do período","OK"))))))))))))</f>
        <v/>
      </c>
      <c r="L14" s="25" t="n"/>
    </row>
    <row r="15" ht="22" customHeight="1">
      <c r="A15" s="25" t="n"/>
      <c r="B15" s="18" t="n"/>
      <c r="C15" s="26">
        <f>IF(OR(B15="",NOT(ISNUMBER(B15))),"",DATE(YEAR(B15),MONTH(B15),1))</f>
        <v/>
      </c>
      <c r="D15" s="25" t="n"/>
      <c r="E15" s="25" t="n"/>
      <c r="F15" s="19" t="n"/>
      <c r="G15" s="19" t="n"/>
      <c r="H15" s="27">
        <f>IF(F15="","",IF(NOT(ISNUMBER(F15)),"",IF(F15&lt;0,"",IF(G15="",F15,IF(NOT(ISNUMBER(G15)),"",IF(OR(G15&lt;0,G15&gt;F15),"",F15-G15))))))</f>
        <v/>
      </c>
      <c r="I15" s="28">
        <f>IF(D15="","",IFERROR(VLOOKUP(D15,'Parâmetros'!$A$10:$B$12,2,FALSE),""))</f>
        <v/>
      </c>
      <c r="J15" s="27">
        <f>IF(OR(H15="",I15="",COUNT('Parâmetros'!$B$10:$B$12)&lt;&gt;3),"",IF(NOT(ISNUMBER(I15)),"",IF(OR(I15&lt;0,I15&gt;1),"",H15*I15)))</f>
        <v/>
      </c>
      <c r="K15" s="29">
        <f>IF(COUNTA(A15:B15,D15:G15,L15)=0,"",IF(A15="","Revisar: código",IF(COUNTIF($A$2:$A$151,A15)&gt;1,"Revisar: código duplicado",IF(OR(B15="",NOT(ISNUMBER(B15))),"Revisar: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parâmetros",IF(B15&gt;'Parâmetros'!$B$5,"Revisar: data futura",IF(D15="","Revisar: natureza",IF(OR(F15="",NOT(ISNUMBER(F15)),F15&lt;0),"Revisar: receita",IF(AND(G15&lt;&gt;"",NOT(ISNUMBER(G15))),"Revisar: estorno",IF(AND(ISNUMBER(G15),OR(G15&lt;0,G15&gt;F15)),"Revisar: estorno",IF(OR(I15="",NOT(ISNUMBER(I15))),"Revisar: percentual",IF(OR(B15&lt;'Parâmetros'!$B$2,B15&gt;'Parâmetros'!$B$3),"Fora do período","OK"))))))))))))</f>
        <v/>
      </c>
      <c r="L15" s="25" t="n"/>
    </row>
    <row r="16" ht="22" customHeight="1">
      <c r="A16" s="25" t="n"/>
      <c r="B16" s="18" t="n"/>
      <c r="C16" s="26">
        <f>IF(OR(B16="",NOT(ISNUMBER(B16))),"",DATE(YEAR(B16),MONTH(B16),1))</f>
        <v/>
      </c>
      <c r="D16" s="25" t="n"/>
      <c r="E16" s="25" t="n"/>
      <c r="F16" s="19" t="n"/>
      <c r="G16" s="19" t="n"/>
      <c r="H16" s="27">
        <f>IF(F16="","",IF(NOT(ISNUMBER(F16)),"",IF(F16&lt;0,"",IF(G16="",F16,IF(NOT(ISNUMBER(G16)),"",IF(OR(G16&lt;0,G16&gt;F16),"",F16-G16))))))</f>
        <v/>
      </c>
      <c r="I16" s="28">
        <f>IF(D16="","",IFERROR(VLOOKUP(D16,'Parâmetros'!$A$10:$B$12,2,FALSE),""))</f>
        <v/>
      </c>
      <c r="J16" s="27">
        <f>IF(OR(H16="",I16="",COUNT('Parâmetros'!$B$10:$B$12)&lt;&gt;3),"",IF(NOT(ISNUMBER(I16)),"",IF(OR(I16&lt;0,I16&gt;1),"",H16*I16)))</f>
        <v/>
      </c>
      <c r="K16" s="29">
        <f>IF(COUNTA(A16:B16,D16:G16,L16)=0,"",IF(A16="","Revisar: código",IF(COUNTIF($A$2:$A$151,A16)&gt;1,"Revisar: código duplicado",IF(OR(B16="",NOT(ISNUMBER(B16))),"Revisar: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parâmetros",IF(B16&gt;'Parâmetros'!$B$5,"Revisar: data futura",IF(D16="","Revisar: natureza",IF(OR(F16="",NOT(ISNUMBER(F16)),F16&lt;0),"Revisar: receita",IF(AND(G16&lt;&gt;"",NOT(ISNUMBER(G16))),"Revisar: estorno",IF(AND(ISNUMBER(G16),OR(G16&lt;0,G16&gt;F16)),"Revisar: estorno",IF(OR(I16="",NOT(ISNUMBER(I16))),"Revisar: percentual",IF(OR(B16&lt;'Parâmetros'!$B$2,B16&gt;'Parâmetros'!$B$3),"Fora do período","OK"))))))))))))</f>
        <v/>
      </c>
      <c r="L16" s="25" t="n"/>
    </row>
    <row r="17" ht="22" customHeight="1">
      <c r="A17" s="25" t="n"/>
      <c r="B17" s="18" t="n"/>
      <c r="C17" s="26">
        <f>IF(OR(B17="",NOT(ISNUMBER(B17))),"",DATE(YEAR(B17),MONTH(B17),1))</f>
        <v/>
      </c>
      <c r="D17" s="25" t="n"/>
      <c r="E17" s="25" t="n"/>
      <c r="F17" s="19" t="n"/>
      <c r="G17" s="19" t="n"/>
      <c r="H17" s="27">
        <f>IF(F17="","",IF(NOT(ISNUMBER(F17)),"",IF(F17&lt;0,"",IF(G17="",F17,IF(NOT(ISNUMBER(G17)),"",IF(OR(G17&lt;0,G17&gt;F17),"",F17-G17))))))</f>
        <v/>
      </c>
      <c r="I17" s="28">
        <f>IF(D17="","",IFERROR(VLOOKUP(D17,'Parâmetros'!$A$10:$B$12,2,FALSE),""))</f>
        <v/>
      </c>
      <c r="J17" s="27">
        <f>IF(OR(H17="",I17="",COUNT('Parâmetros'!$B$10:$B$12)&lt;&gt;3),"",IF(NOT(ISNUMBER(I17)),"",IF(OR(I17&lt;0,I17&gt;1),"",H17*I17)))</f>
        <v/>
      </c>
      <c r="K17" s="29">
        <f>IF(COUNTA(A17:B17,D17:G17,L17)=0,"",IF(A17="","Revisar: código",IF(COUNTIF($A$2:$A$151,A17)&gt;1,"Revisar: código duplicado",IF(OR(B17="",NOT(ISNUMBER(B17))),"Revisar: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parâmetros",IF(B17&gt;'Parâmetros'!$B$5,"Revisar: data futura",IF(D17="","Revisar: natureza",IF(OR(F17="",NOT(ISNUMBER(F17)),F17&lt;0),"Revisar: receita",IF(AND(G17&lt;&gt;"",NOT(ISNUMBER(G17))),"Revisar: estorno",IF(AND(ISNUMBER(G17),OR(G17&lt;0,G17&gt;F17)),"Revisar: estorno",IF(OR(I17="",NOT(ISNUMBER(I17))),"Revisar: percentual",IF(OR(B17&lt;'Parâmetros'!$B$2,B17&gt;'Parâmetros'!$B$3),"Fora do período","OK"))))))))))))</f>
        <v/>
      </c>
      <c r="L17" s="25" t="n"/>
    </row>
    <row r="18" ht="22" customHeight="1">
      <c r="A18" s="25" t="n"/>
      <c r="B18" s="18" t="n"/>
      <c r="C18" s="26">
        <f>IF(OR(B18="",NOT(ISNUMBER(B18))),"",DATE(YEAR(B18),MONTH(B18),1))</f>
        <v/>
      </c>
      <c r="D18" s="25" t="n"/>
      <c r="E18" s="25" t="n"/>
      <c r="F18" s="19" t="n"/>
      <c r="G18" s="19" t="n"/>
      <c r="H18" s="27">
        <f>IF(F18="","",IF(NOT(ISNUMBER(F18)),"",IF(F18&lt;0,"",IF(G18="",F18,IF(NOT(ISNUMBER(G18)),"",IF(OR(G18&lt;0,G18&gt;F18),"",F18-G18))))))</f>
        <v/>
      </c>
      <c r="I18" s="28">
        <f>IF(D18="","",IFERROR(VLOOKUP(D18,'Parâmetros'!$A$10:$B$12,2,FALSE),""))</f>
        <v/>
      </c>
      <c r="J18" s="27">
        <f>IF(OR(H18="",I18="",COUNT('Parâmetros'!$B$10:$B$12)&lt;&gt;3),"",IF(NOT(ISNUMBER(I18)),"",IF(OR(I18&lt;0,I18&gt;1),"",H18*I18)))</f>
        <v/>
      </c>
      <c r="K18" s="29">
        <f>IF(COUNTA(A18:B18,D18:G18,L18)=0,"",IF(A18="","Revisar: código",IF(COUNTIF($A$2:$A$151,A18)&gt;1,"Revisar: código duplicado",IF(OR(B18="",NOT(ISNUMBER(B18))),"Revisar: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parâmetros",IF(B18&gt;'Parâmetros'!$B$5,"Revisar: data futura",IF(D18="","Revisar: natureza",IF(OR(F18="",NOT(ISNUMBER(F18)),F18&lt;0),"Revisar: receita",IF(AND(G18&lt;&gt;"",NOT(ISNUMBER(G18))),"Revisar: estorno",IF(AND(ISNUMBER(G18),OR(G18&lt;0,G18&gt;F18)),"Revisar: estorno",IF(OR(I18="",NOT(ISNUMBER(I18))),"Revisar: percentual",IF(OR(B18&lt;'Parâmetros'!$B$2,B18&gt;'Parâmetros'!$B$3),"Fora do período","OK"))))))))))))</f>
        <v/>
      </c>
      <c r="L18" s="25" t="n"/>
    </row>
    <row r="19" ht="22" customHeight="1">
      <c r="A19" s="25" t="n"/>
      <c r="B19" s="18" t="n"/>
      <c r="C19" s="26">
        <f>IF(OR(B19="",NOT(ISNUMBER(B19))),"",DATE(YEAR(B19),MONTH(B19),1))</f>
        <v/>
      </c>
      <c r="D19" s="25" t="n"/>
      <c r="E19" s="25" t="n"/>
      <c r="F19" s="19" t="n"/>
      <c r="G19" s="19" t="n"/>
      <c r="H19" s="27">
        <f>IF(F19="","",IF(NOT(ISNUMBER(F19)),"",IF(F19&lt;0,"",IF(G19="",F19,IF(NOT(ISNUMBER(G19)),"",IF(OR(G19&lt;0,G19&gt;F19),"",F19-G19))))))</f>
        <v/>
      </c>
      <c r="I19" s="28">
        <f>IF(D19="","",IFERROR(VLOOKUP(D19,'Parâmetros'!$A$10:$B$12,2,FALSE),""))</f>
        <v/>
      </c>
      <c r="J19" s="27">
        <f>IF(OR(H19="",I19="",COUNT('Parâmetros'!$B$10:$B$12)&lt;&gt;3),"",IF(NOT(ISNUMBER(I19)),"",IF(OR(I19&lt;0,I19&gt;1),"",H19*I19)))</f>
        <v/>
      </c>
      <c r="K19" s="29">
        <f>IF(COUNTA(A19:B19,D19:G19,L19)=0,"",IF(A19="","Revisar: código",IF(COUNTIF($A$2:$A$151,A19)&gt;1,"Revisar: código duplicado",IF(OR(B19="",NOT(ISNUMBER(B19))),"Revisar: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parâmetros",IF(B19&gt;'Parâmetros'!$B$5,"Revisar: data futura",IF(D19="","Revisar: natureza",IF(OR(F19="",NOT(ISNUMBER(F19)),F19&lt;0),"Revisar: receita",IF(AND(G19&lt;&gt;"",NOT(ISNUMBER(G19))),"Revisar: estorno",IF(AND(ISNUMBER(G19),OR(G19&lt;0,G19&gt;F19)),"Revisar: estorno",IF(OR(I19="",NOT(ISNUMBER(I19))),"Revisar: percentual",IF(OR(B19&lt;'Parâmetros'!$B$2,B19&gt;'Parâmetros'!$B$3),"Fora do período","OK"))))))))))))</f>
        <v/>
      </c>
      <c r="L19" s="25" t="n"/>
    </row>
    <row r="20" ht="22" customHeight="1">
      <c r="A20" s="25" t="n"/>
      <c r="B20" s="18" t="n"/>
      <c r="C20" s="26">
        <f>IF(OR(B20="",NOT(ISNUMBER(B20))),"",DATE(YEAR(B20),MONTH(B20),1))</f>
        <v/>
      </c>
      <c r="D20" s="25" t="n"/>
      <c r="E20" s="25" t="n"/>
      <c r="F20" s="19" t="n"/>
      <c r="G20" s="19" t="n"/>
      <c r="H20" s="27">
        <f>IF(F20="","",IF(NOT(ISNUMBER(F20)),"",IF(F20&lt;0,"",IF(G20="",F20,IF(NOT(ISNUMBER(G20)),"",IF(OR(G20&lt;0,G20&gt;F20),"",F20-G20))))))</f>
        <v/>
      </c>
      <c r="I20" s="28">
        <f>IF(D20="","",IFERROR(VLOOKUP(D20,'Parâmetros'!$A$10:$B$12,2,FALSE),""))</f>
        <v/>
      </c>
      <c r="J20" s="27">
        <f>IF(OR(H20="",I20="",COUNT('Parâmetros'!$B$10:$B$12)&lt;&gt;3),"",IF(NOT(ISNUMBER(I20)),"",IF(OR(I20&lt;0,I20&gt;1),"",H20*I20)))</f>
        <v/>
      </c>
      <c r="K20" s="29">
        <f>IF(COUNTA(A20:B20,D20:G20,L20)=0,"",IF(A20="","Revisar: código",IF(COUNTIF($A$2:$A$151,A20)&gt;1,"Revisar: código duplicado",IF(OR(B20="",NOT(ISNUMBER(B20))),"Revisar: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parâmetros",IF(B20&gt;'Parâmetros'!$B$5,"Revisar: data futura",IF(D20="","Revisar: natureza",IF(OR(F20="",NOT(ISNUMBER(F20)),F20&lt;0),"Revisar: receita",IF(AND(G20&lt;&gt;"",NOT(ISNUMBER(G20))),"Revisar: estorno",IF(AND(ISNUMBER(G20),OR(G20&lt;0,G20&gt;F20)),"Revisar: estorno",IF(OR(I20="",NOT(ISNUMBER(I20))),"Revisar: percentual",IF(OR(B20&lt;'Parâmetros'!$B$2,B20&gt;'Parâmetros'!$B$3),"Fora do período","OK"))))))))))))</f>
        <v/>
      </c>
      <c r="L20" s="25" t="n"/>
    </row>
    <row r="21" ht="22" customHeight="1">
      <c r="A21" s="25" t="n"/>
      <c r="B21" s="18" t="n"/>
      <c r="C21" s="26">
        <f>IF(OR(B21="",NOT(ISNUMBER(B21))),"",DATE(YEAR(B21),MONTH(B21),1))</f>
        <v/>
      </c>
      <c r="D21" s="25" t="n"/>
      <c r="E21" s="25" t="n"/>
      <c r="F21" s="19" t="n"/>
      <c r="G21" s="19" t="n"/>
      <c r="H21" s="27">
        <f>IF(F21="","",IF(NOT(ISNUMBER(F21)),"",IF(F21&lt;0,"",IF(G21="",F21,IF(NOT(ISNUMBER(G21)),"",IF(OR(G21&lt;0,G21&gt;F21),"",F21-G21))))))</f>
        <v/>
      </c>
      <c r="I21" s="28">
        <f>IF(D21="","",IFERROR(VLOOKUP(D21,'Parâmetros'!$A$10:$B$12,2,FALSE),""))</f>
        <v/>
      </c>
      <c r="J21" s="27">
        <f>IF(OR(H21="",I21="",COUNT('Parâmetros'!$B$10:$B$12)&lt;&gt;3),"",IF(NOT(ISNUMBER(I21)),"",IF(OR(I21&lt;0,I21&gt;1),"",H21*I21)))</f>
        <v/>
      </c>
      <c r="K21" s="29">
        <f>IF(COUNTA(A21:B21,D21:G21,L21)=0,"",IF(A21="","Revisar: código",IF(COUNTIF($A$2:$A$151,A21)&gt;1,"Revisar: código duplicado",IF(OR(B21="",NOT(ISNUMBER(B21))),"Revisar: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parâmetros",IF(B21&gt;'Parâmetros'!$B$5,"Revisar: data futura",IF(D21="","Revisar: natureza",IF(OR(F21="",NOT(ISNUMBER(F21)),F21&lt;0),"Revisar: receita",IF(AND(G21&lt;&gt;"",NOT(ISNUMBER(G21))),"Revisar: estorno",IF(AND(ISNUMBER(G21),OR(G21&lt;0,G21&gt;F21)),"Revisar: estorno",IF(OR(I21="",NOT(ISNUMBER(I21))),"Revisar: percentual",IF(OR(B21&lt;'Parâmetros'!$B$2,B21&gt;'Parâmetros'!$B$3),"Fora do período","OK"))))))))))))</f>
        <v/>
      </c>
      <c r="L21" s="25" t="n"/>
    </row>
    <row r="22" ht="22" customHeight="1">
      <c r="A22" s="25" t="n"/>
      <c r="B22" s="18" t="n"/>
      <c r="C22" s="26">
        <f>IF(OR(B22="",NOT(ISNUMBER(B22))),"",DATE(YEAR(B22),MONTH(B22),1))</f>
        <v/>
      </c>
      <c r="D22" s="25" t="n"/>
      <c r="E22" s="25" t="n"/>
      <c r="F22" s="19" t="n"/>
      <c r="G22" s="19" t="n"/>
      <c r="H22" s="27">
        <f>IF(F22="","",IF(NOT(ISNUMBER(F22)),"",IF(F22&lt;0,"",IF(G22="",F22,IF(NOT(ISNUMBER(G22)),"",IF(OR(G22&lt;0,G22&gt;F22),"",F22-G22))))))</f>
        <v/>
      </c>
      <c r="I22" s="28">
        <f>IF(D22="","",IFERROR(VLOOKUP(D22,'Parâmetros'!$A$10:$B$12,2,FALSE),""))</f>
        <v/>
      </c>
      <c r="J22" s="27">
        <f>IF(OR(H22="",I22="",COUNT('Parâmetros'!$B$10:$B$12)&lt;&gt;3),"",IF(NOT(ISNUMBER(I22)),"",IF(OR(I22&lt;0,I22&gt;1),"",H22*I22)))</f>
        <v/>
      </c>
      <c r="K22" s="29">
        <f>IF(COUNTA(A22:B22,D22:G22,L22)=0,"",IF(A22="","Revisar: código",IF(COUNTIF($A$2:$A$151,A22)&gt;1,"Revisar: código duplicado",IF(OR(B22="",NOT(ISNUMBER(B22))),"Revisar: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parâmetros",IF(B22&gt;'Parâmetros'!$B$5,"Revisar: data futura",IF(D22="","Revisar: natureza",IF(OR(F22="",NOT(ISNUMBER(F22)),F22&lt;0),"Revisar: receita",IF(AND(G22&lt;&gt;"",NOT(ISNUMBER(G22))),"Revisar: estorno",IF(AND(ISNUMBER(G22),OR(G22&lt;0,G22&gt;F22)),"Revisar: estorno",IF(OR(I22="",NOT(ISNUMBER(I22))),"Revisar: percentual",IF(OR(B22&lt;'Parâmetros'!$B$2,B22&gt;'Parâmetros'!$B$3),"Fora do período","OK"))))))))))))</f>
        <v/>
      </c>
      <c r="L22" s="25" t="n"/>
    </row>
    <row r="23" ht="22" customHeight="1">
      <c r="A23" s="25" t="n"/>
      <c r="B23" s="18" t="n"/>
      <c r="C23" s="26">
        <f>IF(OR(B23="",NOT(ISNUMBER(B23))),"",DATE(YEAR(B23),MONTH(B23),1))</f>
        <v/>
      </c>
      <c r="D23" s="25" t="n"/>
      <c r="E23" s="25" t="n"/>
      <c r="F23" s="19" t="n"/>
      <c r="G23" s="19" t="n"/>
      <c r="H23" s="27">
        <f>IF(F23="","",IF(NOT(ISNUMBER(F23)),"",IF(F23&lt;0,"",IF(G23="",F23,IF(NOT(ISNUMBER(G23)),"",IF(OR(G23&lt;0,G23&gt;F23),"",F23-G23))))))</f>
        <v/>
      </c>
      <c r="I23" s="28">
        <f>IF(D23="","",IFERROR(VLOOKUP(D23,'Parâmetros'!$A$10:$B$12,2,FALSE),""))</f>
        <v/>
      </c>
      <c r="J23" s="27">
        <f>IF(OR(H23="",I23="",COUNT('Parâmetros'!$B$10:$B$12)&lt;&gt;3),"",IF(NOT(ISNUMBER(I23)),"",IF(OR(I23&lt;0,I23&gt;1),"",H23*I23)))</f>
        <v/>
      </c>
      <c r="K23" s="29">
        <f>IF(COUNTA(A23:B23,D23:G23,L23)=0,"",IF(A23="","Revisar: código",IF(COUNTIF($A$2:$A$151,A23)&gt;1,"Revisar: código duplicado",IF(OR(B23="",NOT(ISNUMBER(B23))),"Revisar: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parâmetros",IF(B23&gt;'Parâmetros'!$B$5,"Revisar: data futura",IF(D23="","Revisar: natureza",IF(OR(F23="",NOT(ISNUMBER(F23)),F23&lt;0),"Revisar: receita",IF(AND(G23&lt;&gt;"",NOT(ISNUMBER(G23))),"Revisar: estorno",IF(AND(ISNUMBER(G23),OR(G23&lt;0,G23&gt;F23)),"Revisar: estorno",IF(OR(I23="",NOT(ISNUMBER(I23))),"Revisar: percentual",IF(OR(B23&lt;'Parâmetros'!$B$2,B23&gt;'Parâmetros'!$B$3),"Fora do período","OK"))))))))))))</f>
        <v/>
      </c>
      <c r="L23" s="25" t="n"/>
    </row>
    <row r="24" ht="22" customHeight="1">
      <c r="A24" s="25" t="n"/>
      <c r="B24" s="18" t="n"/>
      <c r="C24" s="26">
        <f>IF(OR(B24="",NOT(ISNUMBER(B24))),"",DATE(YEAR(B24),MONTH(B24),1))</f>
        <v/>
      </c>
      <c r="D24" s="25" t="n"/>
      <c r="E24" s="25" t="n"/>
      <c r="F24" s="19" t="n"/>
      <c r="G24" s="19" t="n"/>
      <c r="H24" s="27">
        <f>IF(F24="","",IF(NOT(ISNUMBER(F24)),"",IF(F24&lt;0,"",IF(G24="",F24,IF(NOT(ISNUMBER(G24)),"",IF(OR(G24&lt;0,G24&gt;F24),"",F24-G24))))))</f>
        <v/>
      </c>
      <c r="I24" s="28">
        <f>IF(D24="","",IFERROR(VLOOKUP(D24,'Parâmetros'!$A$10:$B$12,2,FALSE),""))</f>
        <v/>
      </c>
      <c r="J24" s="27">
        <f>IF(OR(H24="",I24="",COUNT('Parâmetros'!$B$10:$B$12)&lt;&gt;3),"",IF(NOT(ISNUMBER(I24)),"",IF(OR(I24&lt;0,I24&gt;1),"",H24*I24)))</f>
        <v/>
      </c>
      <c r="K24" s="29">
        <f>IF(COUNTA(A24:B24,D24:G24,L24)=0,"",IF(A24="","Revisar: código",IF(COUNTIF($A$2:$A$151,A24)&gt;1,"Revisar: código duplicado",IF(OR(B24="",NOT(ISNUMBER(B24))),"Revisar: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parâmetros",IF(B24&gt;'Parâmetros'!$B$5,"Revisar: data futura",IF(D24="","Revisar: natureza",IF(OR(F24="",NOT(ISNUMBER(F24)),F24&lt;0),"Revisar: receita",IF(AND(G24&lt;&gt;"",NOT(ISNUMBER(G24))),"Revisar: estorno",IF(AND(ISNUMBER(G24),OR(G24&lt;0,G24&gt;F24)),"Revisar: estorno",IF(OR(I24="",NOT(ISNUMBER(I24))),"Revisar: percentual",IF(OR(B24&lt;'Parâmetros'!$B$2,B24&gt;'Parâmetros'!$B$3),"Fora do período","OK"))))))))))))</f>
        <v/>
      </c>
      <c r="L24" s="25" t="n"/>
    </row>
    <row r="25" ht="22" customHeight="1">
      <c r="A25" s="25" t="n"/>
      <c r="B25" s="18" t="n"/>
      <c r="C25" s="26">
        <f>IF(OR(B25="",NOT(ISNUMBER(B25))),"",DATE(YEAR(B25),MONTH(B25),1))</f>
        <v/>
      </c>
      <c r="D25" s="25" t="n"/>
      <c r="E25" s="25" t="n"/>
      <c r="F25" s="19" t="n"/>
      <c r="G25" s="19" t="n"/>
      <c r="H25" s="27">
        <f>IF(F25="","",IF(NOT(ISNUMBER(F25)),"",IF(F25&lt;0,"",IF(G25="",F25,IF(NOT(ISNUMBER(G25)),"",IF(OR(G25&lt;0,G25&gt;F25),"",F25-G25))))))</f>
        <v/>
      </c>
      <c r="I25" s="28">
        <f>IF(D25="","",IFERROR(VLOOKUP(D25,'Parâmetros'!$A$10:$B$12,2,FALSE),""))</f>
        <v/>
      </c>
      <c r="J25" s="27">
        <f>IF(OR(H25="",I25="",COUNT('Parâmetros'!$B$10:$B$12)&lt;&gt;3),"",IF(NOT(ISNUMBER(I25)),"",IF(OR(I25&lt;0,I25&gt;1),"",H25*I25)))</f>
        <v/>
      </c>
      <c r="K25" s="29">
        <f>IF(COUNTA(A25:B25,D25:G25,L25)=0,"",IF(A25="","Revisar: código",IF(COUNTIF($A$2:$A$151,A25)&gt;1,"Revisar: código duplicado",IF(OR(B25="",NOT(ISNUMBER(B25))),"Revisar: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parâmetros",IF(B25&gt;'Parâmetros'!$B$5,"Revisar: data futura",IF(D25="","Revisar: natureza",IF(OR(F25="",NOT(ISNUMBER(F25)),F25&lt;0),"Revisar: receita",IF(AND(G25&lt;&gt;"",NOT(ISNUMBER(G25))),"Revisar: estorno",IF(AND(ISNUMBER(G25),OR(G25&lt;0,G25&gt;F25)),"Revisar: estorno",IF(OR(I25="",NOT(ISNUMBER(I25))),"Revisar: percentual",IF(OR(B25&lt;'Parâmetros'!$B$2,B25&gt;'Parâmetros'!$B$3),"Fora do período","OK"))))))))))))</f>
        <v/>
      </c>
      <c r="L25" s="25" t="n"/>
    </row>
    <row r="26" ht="22" customHeight="1">
      <c r="A26" s="25" t="n"/>
      <c r="B26" s="18" t="n"/>
      <c r="C26" s="26">
        <f>IF(OR(B26="",NOT(ISNUMBER(B26))),"",DATE(YEAR(B26),MONTH(B26),1))</f>
        <v/>
      </c>
      <c r="D26" s="25" t="n"/>
      <c r="E26" s="25" t="n"/>
      <c r="F26" s="19" t="n"/>
      <c r="G26" s="19" t="n"/>
      <c r="H26" s="27">
        <f>IF(F26="","",IF(NOT(ISNUMBER(F26)),"",IF(F26&lt;0,"",IF(G26="",F26,IF(NOT(ISNUMBER(G26)),"",IF(OR(G26&lt;0,G26&gt;F26),"",F26-G26))))))</f>
        <v/>
      </c>
      <c r="I26" s="28">
        <f>IF(D26="","",IFERROR(VLOOKUP(D26,'Parâmetros'!$A$10:$B$12,2,FALSE),""))</f>
        <v/>
      </c>
      <c r="J26" s="27">
        <f>IF(OR(H26="",I26="",COUNT('Parâmetros'!$B$10:$B$12)&lt;&gt;3),"",IF(NOT(ISNUMBER(I26)),"",IF(OR(I26&lt;0,I26&gt;1),"",H26*I26)))</f>
        <v/>
      </c>
      <c r="K26" s="29">
        <f>IF(COUNTA(A26:B26,D26:G26,L26)=0,"",IF(A26="","Revisar: código",IF(COUNTIF($A$2:$A$151,A26)&gt;1,"Revisar: código duplicado",IF(OR(B26="",NOT(ISNUMBER(B26))),"Revisar: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parâmetros",IF(B26&gt;'Parâmetros'!$B$5,"Revisar: data futura",IF(D26="","Revisar: natureza",IF(OR(F26="",NOT(ISNUMBER(F26)),F26&lt;0),"Revisar: receita",IF(AND(G26&lt;&gt;"",NOT(ISNUMBER(G26))),"Revisar: estorno",IF(AND(ISNUMBER(G26),OR(G26&lt;0,G26&gt;F26)),"Revisar: estorno",IF(OR(I26="",NOT(ISNUMBER(I26))),"Revisar: percentual",IF(OR(B26&lt;'Parâmetros'!$B$2,B26&gt;'Parâmetros'!$B$3),"Fora do período","OK"))))))))))))</f>
        <v/>
      </c>
      <c r="L26" s="25" t="n"/>
    </row>
    <row r="27" ht="22" customHeight="1">
      <c r="A27" s="25" t="n"/>
      <c r="B27" s="18" t="n"/>
      <c r="C27" s="26">
        <f>IF(OR(B27="",NOT(ISNUMBER(B27))),"",DATE(YEAR(B27),MONTH(B27),1))</f>
        <v/>
      </c>
      <c r="D27" s="25" t="n"/>
      <c r="E27" s="25" t="n"/>
      <c r="F27" s="19" t="n"/>
      <c r="G27" s="19" t="n"/>
      <c r="H27" s="27">
        <f>IF(F27="","",IF(NOT(ISNUMBER(F27)),"",IF(F27&lt;0,"",IF(G27="",F27,IF(NOT(ISNUMBER(G27)),"",IF(OR(G27&lt;0,G27&gt;F27),"",F27-G27))))))</f>
        <v/>
      </c>
      <c r="I27" s="28">
        <f>IF(D27="","",IFERROR(VLOOKUP(D27,'Parâmetros'!$A$10:$B$12,2,FALSE),""))</f>
        <v/>
      </c>
      <c r="J27" s="27">
        <f>IF(OR(H27="",I27="",COUNT('Parâmetros'!$B$10:$B$12)&lt;&gt;3),"",IF(NOT(ISNUMBER(I27)),"",IF(OR(I27&lt;0,I27&gt;1),"",H27*I27)))</f>
        <v/>
      </c>
      <c r="K27" s="29">
        <f>IF(COUNTA(A27:B27,D27:G27,L27)=0,"",IF(A27="","Revisar: código",IF(COUNTIF($A$2:$A$151,A27)&gt;1,"Revisar: código duplicado",IF(OR(B27="",NOT(ISNUMBER(B27))),"Revisar: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parâmetros",IF(B27&gt;'Parâmetros'!$B$5,"Revisar: data futura",IF(D27="","Revisar: natureza",IF(OR(F27="",NOT(ISNUMBER(F27)),F27&lt;0),"Revisar: receita",IF(AND(G27&lt;&gt;"",NOT(ISNUMBER(G27))),"Revisar: estorno",IF(AND(ISNUMBER(G27),OR(G27&lt;0,G27&gt;F27)),"Revisar: estorno",IF(OR(I27="",NOT(ISNUMBER(I27))),"Revisar: percentual",IF(OR(B27&lt;'Parâmetros'!$B$2,B27&gt;'Parâmetros'!$B$3),"Fora do período","OK"))))))))))))</f>
        <v/>
      </c>
      <c r="L27" s="25" t="n"/>
    </row>
    <row r="28" ht="22" customHeight="1">
      <c r="A28" s="25" t="n"/>
      <c r="B28" s="18" t="n"/>
      <c r="C28" s="26">
        <f>IF(OR(B28="",NOT(ISNUMBER(B28))),"",DATE(YEAR(B28),MONTH(B28),1))</f>
        <v/>
      </c>
      <c r="D28" s="25" t="n"/>
      <c r="E28" s="25" t="n"/>
      <c r="F28" s="19" t="n"/>
      <c r="G28" s="19" t="n"/>
      <c r="H28" s="27">
        <f>IF(F28="","",IF(NOT(ISNUMBER(F28)),"",IF(F28&lt;0,"",IF(G28="",F28,IF(NOT(ISNUMBER(G28)),"",IF(OR(G28&lt;0,G28&gt;F28),"",F28-G28))))))</f>
        <v/>
      </c>
      <c r="I28" s="28">
        <f>IF(D28="","",IFERROR(VLOOKUP(D28,'Parâmetros'!$A$10:$B$12,2,FALSE),""))</f>
        <v/>
      </c>
      <c r="J28" s="27">
        <f>IF(OR(H28="",I28="",COUNT('Parâmetros'!$B$10:$B$12)&lt;&gt;3),"",IF(NOT(ISNUMBER(I28)),"",IF(OR(I28&lt;0,I28&gt;1),"",H28*I28)))</f>
        <v/>
      </c>
      <c r="K28" s="29">
        <f>IF(COUNTA(A28:B28,D28:G28,L28)=0,"",IF(A28="","Revisar: código",IF(COUNTIF($A$2:$A$151,A28)&gt;1,"Revisar: código duplicado",IF(OR(B28="",NOT(ISNUMBER(B28))),"Revisar: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parâmetros",IF(B28&gt;'Parâmetros'!$B$5,"Revisar: data futura",IF(D28="","Revisar: natureza",IF(OR(F28="",NOT(ISNUMBER(F28)),F28&lt;0),"Revisar: receita",IF(AND(G28&lt;&gt;"",NOT(ISNUMBER(G28))),"Revisar: estorno",IF(AND(ISNUMBER(G28),OR(G28&lt;0,G28&gt;F28)),"Revisar: estorno",IF(OR(I28="",NOT(ISNUMBER(I28))),"Revisar: percentual",IF(OR(B28&lt;'Parâmetros'!$B$2,B28&gt;'Parâmetros'!$B$3),"Fora do período","OK"))))))))))))</f>
        <v/>
      </c>
      <c r="L28" s="25" t="n"/>
    </row>
    <row r="29" ht="22" customHeight="1">
      <c r="A29" s="25" t="n"/>
      <c r="B29" s="18" t="n"/>
      <c r="C29" s="26">
        <f>IF(OR(B29="",NOT(ISNUMBER(B29))),"",DATE(YEAR(B29),MONTH(B29),1))</f>
        <v/>
      </c>
      <c r="D29" s="25" t="n"/>
      <c r="E29" s="25" t="n"/>
      <c r="F29" s="19" t="n"/>
      <c r="G29" s="19" t="n"/>
      <c r="H29" s="27">
        <f>IF(F29="","",IF(NOT(ISNUMBER(F29)),"",IF(F29&lt;0,"",IF(G29="",F29,IF(NOT(ISNUMBER(G29)),"",IF(OR(G29&lt;0,G29&gt;F29),"",F29-G29))))))</f>
        <v/>
      </c>
      <c r="I29" s="28">
        <f>IF(D29="","",IFERROR(VLOOKUP(D29,'Parâmetros'!$A$10:$B$12,2,FALSE),""))</f>
        <v/>
      </c>
      <c r="J29" s="27">
        <f>IF(OR(H29="",I29="",COUNT('Parâmetros'!$B$10:$B$12)&lt;&gt;3),"",IF(NOT(ISNUMBER(I29)),"",IF(OR(I29&lt;0,I29&gt;1),"",H29*I29)))</f>
        <v/>
      </c>
      <c r="K29" s="29">
        <f>IF(COUNTA(A29:B29,D29:G29,L29)=0,"",IF(A29="","Revisar: código",IF(COUNTIF($A$2:$A$151,A29)&gt;1,"Revisar: código duplicado",IF(OR(B29="",NOT(ISNUMBER(B29))),"Revisar: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parâmetros",IF(B29&gt;'Parâmetros'!$B$5,"Revisar: data futura",IF(D29="","Revisar: natureza",IF(OR(F29="",NOT(ISNUMBER(F29)),F29&lt;0),"Revisar: receita",IF(AND(G29&lt;&gt;"",NOT(ISNUMBER(G29))),"Revisar: estorno",IF(AND(ISNUMBER(G29),OR(G29&lt;0,G29&gt;F29)),"Revisar: estorno",IF(OR(I29="",NOT(ISNUMBER(I29))),"Revisar: percentual",IF(OR(B29&lt;'Parâmetros'!$B$2,B29&gt;'Parâmetros'!$B$3),"Fora do período","OK"))))))))))))</f>
        <v/>
      </c>
      <c r="L29" s="25" t="n"/>
    </row>
    <row r="30" ht="22" customHeight="1">
      <c r="A30" s="25" t="n"/>
      <c r="B30" s="18" t="n"/>
      <c r="C30" s="26">
        <f>IF(OR(B30="",NOT(ISNUMBER(B30))),"",DATE(YEAR(B30),MONTH(B30),1))</f>
        <v/>
      </c>
      <c r="D30" s="25" t="n"/>
      <c r="E30" s="25" t="n"/>
      <c r="F30" s="19" t="n"/>
      <c r="G30" s="19" t="n"/>
      <c r="H30" s="27">
        <f>IF(F30="","",IF(NOT(ISNUMBER(F30)),"",IF(F30&lt;0,"",IF(G30="",F30,IF(NOT(ISNUMBER(G30)),"",IF(OR(G30&lt;0,G30&gt;F30),"",F30-G30))))))</f>
        <v/>
      </c>
      <c r="I30" s="28">
        <f>IF(D30="","",IFERROR(VLOOKUP(D30,'Parâmetros'!$A$10:$B$12,2,FALSE),""))</f>
        <v/>
      </c>
      <c r="J30" s="27">
        <f>IF(OR(H30="",I30="",COUNT('Parâmetros'!$B$10:$B$12)&lt;&gt;3),"",IF(NOT(ISNUMBER(I30)),"",IF(OR(I30&lt;0,I30&gt;1),"",H30*I30)))</f>
        <v/>
      </c>
      <c r="K30" s="29">
        <f>IF(COUNTA(A30:B30,D30:G30,L30)=0,"",IF(A30="","Revisar: código",IF(COUNTIF($A$2:$A$151,A30)&gt;1,"Revisar: código duplicado",IF(OR(B30="",NOT(ISNUMBER(B30))),"Revisar: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parâmetros",IF(B30&gt;'Parâmetros'!$B$5,"Revisar: data futura",IF(D30="","Revisar: natureza",IF(OR(F30="",NOT(ISNUMBER(F30)),F30&lt;0),"Revisar: receita",IF(AND(G30&lt;&gt;"",NOT(ISNUMBER(G30))),"Revisar: estorno",IF(AND(ISNUMBER(G30),OR(G30&lt;0,G30&gt;F30)),"Revisar: estorno",IF(OR(I30="",NOT(ISNUMBER(I30))),"Revisar: percentual",IF(OR(B30&lt;'Parâmetros'!$B$2,B30&gt;'Parâmetros'!$B$3),"Fora do período","OK"))))))))))))</f>
        <v/>
      </c>
      <c r="L30" s="25" t="n"/>
    </row>
    <row r="31" ht="22" customHeight="1">
      <c r="A31" s="25" t="n"/>
      <c r="B31" s="18" t="n"/>
      <c r="C31" s="26">
        <f>IF(OR(B31="",NOT(ISNUMBER(B31))),"",DATE(YEAR(B31),MONTH(B31),1))</f>
        <v/>
      </c>
      <c r="D31" s="25" t="n"/>
      <c r="E31" s="25" t="n"/>
      <c r="F31" s="19" t="n"/>
      <c r="G31" s="19" t="n"/>
      <c r="H31" s="27">
        <f>IF(F31="","",IF(NOT(ISNUMBER(F31)),"",IF(F31&lt;0,"",IF(G31="",F31,IF(NOT(ISNUMBER(G31)),"",IF(OR(G31&lt;0,G31&gt;F31),"",F31-G31))))))</f>
        <v/>
      </c>
      <c r="I31" s="28">
        <f>IF(D31="","",IFERROR(VLOOKUP(D31,'Parâmetros'!$A$10:$B$12,2,FALSE),""))</f>
        <v/>
      </c>
      <c r="J31" s="27">
        <f>IF(OR(H31="",I31="",COUNT('Parâmetros'!$B$10:$B$12)&lt;&gt;3),"",IF(NOT(ISNUMBER(I31)),"",IF(OR(I31&lt;0,I31&gt;1),"",H31*I31)))</f>
        <v/>
      </c>
      <c r="K31" s="29">
        <f>IF(COUNTA(A31:B31,D31:G31,L31)=0,"",IF(A31="","Revisar: código",IF(COUNTIF($A$2:$A$151,A31)&gt;1,"Revisar: código duplicado",IF(OR(B31="",NOT(ISNUMBER(B31))),"Revisar: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parâmetros",IF(B31&gt;'Parâmetros'!$B$5,"Revisar: data futura",IF(D31="","Revisar: natureza",IF(OR(F31="",NOT(ISNUMBER(F31)),F31&lt;0),"Revisar: receita",IF(AND(G31&lt;&gt;"",NOT(ISNUMBER(G31))),"Revisar: estorno",IF(AND(ISNUMBER(G31),OR(G31&lt;0,G31&gt;F31)),"Revisar: estorno",IF(OR(I31="",NOT(ISNUMBER(I31))),"Revisar: percentual",IF(OR(B31&lt;'Parâmetros'!$B$2,B31&gt;'Parâmetros'!$B$3),"Fora do período","OK"))))))))))))</f>
        <v/>
      </c>
      <c r="L31" s="25" t="n"/>
    </row>
    <row r="32" ht="22" customHeight="1">
      <c r="A32" s="25" t="n"/>
      <c r="B32" s="18" t="n"/>
      <c r="C32" s="26">
        <f>IF(OR(B32="",NOT(ISNUMBER(B32))),"",DATE(YEAR(B32),MONTH(B32),1))</f>
        <v/>
      </c>
      <c r="D32" s="25" t="n"/>
      <c r="E32" s="25" t="n"/>
      <c r="F32" s="19" t="n"/>
      <c r="G32" s="19" t="n"/>
      <c r="H32" s="27">
        <f>IF(F32="","",IF(NOT(ISNUMBER(F32)),"",IF(F32&lt;0,"",IF(G32="",F32,IF(NOT(ISNUMBER(G32)),"",IF(OR(G32&lt;0,G32&gt;F32),"",F32-G32))))))</f>
        <v/>
      </c>
      <c r="I32" s="28">
        <f>IF(D32="","",IFERROR(VLOOKUP(D32,'Parâmetros'!$A$10:$B$12,2,FALSE),""))</f>
        <v/>
      </c>
      <c r="J32" s="27">
        <f>IF(OR(H32="",I32="",COUNT('Parâmetros'!$B$10:$B$12)&lt;&gt;3),"",IF(NOT(ISNUMBER(I32)),"",IF(OR(I32&lt;0,I32&gt;1),"",H32*I32)))</f>
        <v/>
      </c>
      <c r="K32" s="29">
        <f>IF(COUNTA(A32:B32,D32:G32,L32)=0,"",IF(A32="","Revisar: código",IF(COUNTIF($A$2:$A$151,A32)&gt;1,"Revisar: código duplicado",IF(OR(B32="",NOT(ISNUMBER(B32))),"Revisar: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parâmetros",IF(B32&gt;'Parâmetros'!$B$5,"Revisar: data futura",IF(D32="","Revisar: natureza",IF(OR(F32="",NOT(ISNUMBER(F32)),F32&lt;0),"Revisar: receita",IF(AND(G32&lt;&gt;"",NOT(ISNUMBER(G32))),"Revisar: estorno",IF(AND(ISNUMBER(G32),OR(G32&lt;0,G32&gt;F32)),"Revisar: estorno",IF(OR(I32="",NOT(ISNUMBER(I32))),"Revisar: percentual",IF(OR(B32&lt;'Parâmetros'!$B$2,B32&gt;'Parâmetros'!$B$3),"Fora do período","OK"))))))))))))</f>
        <v/>
      </c>
      <c r="L32" s="25" t="n"/>
    </row>
    <row r="33" ht="22" customHeight="1">
      <c r="A33" s="25" t="n"/>
      <c r="B33" s="18" t="n"/>
      <c r="C33" s="26">
        <f>IF(OR(B33="",NOT(ISNUMBER(B33))),"",DATE(YEAR(B33),MONTH(B33),1))</f>
        <v/>
      </c>
      <c r="D33" s="25" t="n"/>
      <c r="E33" s="25" t="n"/>
      <c r="F33" s="19" t="n"/>
      <c r="G33" s="19" t="n"/>
      <c r="H33" s="27">
        <f>IF(F33="","",IF(NOT(ISNUMBER(F33)),"",IF(F33&lt;0,"",IF(G33="",F33,IF(NOT(ISNUMBER(G33)),"",IF(OR(G33&lt;0,G33&gt;F33),"",F33-G33))))))</f>
        <v/>
      </c>
      <c r="I33" s="28">
        <f>IF(D33="","",IFERROR(VLOOKUP(D33,'Parâmetros'!$A$10:$B$12,2,FALSE),""))</f>
        <v/>
      </c>
      <c r="J33" s="27">
        <f>IF(OR(H33="",I33="",COUNT('Parâmetros'!$B$10:$B$12)&lt;&gt;3),"",IF(NOT(ISNUMBER(I33)),"",IF(OR(I33&lt;0,I33&gt;1),"",H33*I33)))</f>
        <v/>
      </c>
      <c r="K33" s="29">
        <f>IF(COUNTA(A33:B33,D33:G33,L33)=0,"",IF(A33="","Revisar: código",IF(COUNTIF($A$2:$A$151,A33)&gt;1,"Revisar: código duplicado",IF(OR(B33="",NOT(ISNUMBER(B33))),"Revisar: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parâmetros",IF(B33&gt;'Parâmetros'!$B$5,"Revisar: data futura",IF(D33="","Revisar: natureza",IF(OR(F33="",NOT(ISNUMBER(F33)),F33&lt;0),"Revisar: receita",IF(AND(G33&lt;&gt;"",NOT(ISNUMBER(G33))),"Revisar: estorno",IF(AND(ISNUMBER(G33),OR(G33&lt;0,G33&gt;F33)),"Revisar: estorno",IF(OR(I33="",NOT(ISNUMBER(I33))),"Revisar: percentual",IF(OR(B33&lt;'Parâmetros'!$B$2,B33&gt;'Parâmetros'!$B$3),"Fora do período","OK"))))))))))))</f>
        <v/>
      </c>
      <c r="L33" s="25" t="n"/>
    </row>
    <row r="34" ht="22" customHeight="1">
      <c r="A34" s="25" t="n"/>
      <c r="B34" s="18" t="n"/>
      <c r="C34" s="26">
        <f>IF(OR(B34="",NOT(ISNUMBER(B34))),"",DATE(YEAR(B34),MONTH(B34),1))</f>
        <v/>
      </c>
      <c r="D34" s="25" t="n"/>
      <c r="E34" s="25" t="n"/>
      <c r="F34" s="19" t="n"/>
      <c r="G34" s="19" t="n"/>
      <c r="H34" s="27">
        <f>IF(F34="","",IF(NOT(ISNUMBER(F34)),"",IF(F34&lt;0,"",IF(G34="",F34,IF(NOT(ISNUMBER(G34)),"",IF(OR(G34&lt;0,G34&gt;F34),"",F34-G34))))))</f>
        <v/>
      </c>
      <c r="I34" s="28">
        <f>IF(D34="","",IFERROR(VLOOKUP(D34,'Parâmetros'!$A$10:$B$12,2,FALSE),""))</f>
        <v/>
      </c>
      <c r="J34" s="27">
        <f>IF(OR(H34="",I34="",COUNT('Parâmetros'!$B$10:$B$12)&lt;&gt;3),"",IF(NOT(ISNUMBER(I34)),"",IF(OR(I34&lt;0,I34&gt;1),"",H34*I34)))</f>
        <v/>
      </c>
      <c r="K34" s="29">
        <f>IF(COUNTA(A34:B34,D34:G34,L34)=0,"",IF(A34="","Revisar: código",IF(COUNTIF($A$2:$A$151,A34)&gt;1,"Revisar: código duplicado",IF(OR(B34="",NOT(ISNUMBER(B34))),"Revisar: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parâmetros",IF(B34&gt;'Parâmetros'!$B$5,"Revisar: data futura",IF(D34="","Revisar: natureza",IF(OR(F34="",NOT(ISNUMBER(F34)),F34&lt;0),"Revisar: receita",IF(AND(G34&lt;&gt;"",NOT(ISNUMBER(G34))),"Revisar: estorno",IF(AND(ISNUMBER(G34),OR(G34&lt;0,G34&gt;F34)),"Revisar: estorno",IF(OR(I34="",NOT(ISNUMBER(I34))),"Revisar: percentual",IF(OR(B34&lt;'Parâmetros'!$B$2,B34&gt;'Parâmetros'!$B$3),"Fora do período","OK"))))))))))))</f>
        <v/>
      </c>
      <c r="L34" s="25" t="n"/>
    </row>
    <row r="35" ht="22" customHeight="1">
      <c r="A35" s="25" t="n"/>
      <c r="B35" s="18" t="n"/>
      <c r="C35" s="26">
        <f>IF(OR(B35="",NOT(ISNUMBER(B35))),"",DATE(YEAR(B35),MONTH(B35),1))</f>
        <v/>
      </c>
      <c r="D35" s="25" t="n"/>
      <c r="E35" s="25" t="n"/>
      <c r="F35" s="19" t="n"/>
      <c r="G35" s="19" t="n"/>
      <c r="H35" s="27">
        <f>IF(F35="","",IF(NOT(ISNUMBER(F35)),"",IF(F35&lt;0,"",IF(G35="",F35,IF(NOT(ISNUMBER(G35)),"",IF(OR(G35&lt;0,G35&gt;F35),"",F35-G35))))))</f>
        <v/>
      </c>
      <c r="I35" s="28">
        <f>IF(D35="","",IFERROR(VLOOKUP(D35,'Parâmetros'!$A$10:$B$12,2,FALSE),""))</f>
        <v/>
      </c>
      <c r="J35" s="27">
        <f>IF(OR(H35="",I35="",COUNT('Parâmetros'!$B$10:$B$12)&lt;&gt;3),"",IF(NOT(ISNUMBER(I35)),"",IF(OR(I35&lt;0,I35&gt;1),"",H35*I35)))</f>
        <v/>
      </c>
      <c r="K35" s="29">
        <f>IF(COUNTA(A35:B35,D35:G35,L35)=0,"",IF(A35="","Revisar: código",IF(COUNTIF($A$2:$A$151,A35)&gt;1,"Revisar: código duplicado",IF(OR(B35="",NOT(ISNUMBER(B35))),"Revisar: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parâmetros",IF(B35&gt;'Parâmetros'!$B$5,"Revisar: data futura",IF(D35="","Revisar: natureza",IF(OR(F35="",NOT(ISNUMBER(F35)),F35&lt;0),"Revisar: receita",IF(AND(G35&lt;&gt;"",NOT(ISNUMBER(G35))),"Revisar: estorno",IF(AND(ISNUMBER(G35),OR(G35&lt;0,G35&gt;F35)),"Revisar: estorno",IF(OR(I35="",NOT(ISNUMBER(I35))),"Revisar: percentual",IF(OR(B35&lt;'Parâmetros'!$B$2,B35&gt;'Parâmetros'!$B$3),"Fora do período","OK"))))))))))))</f>
        <v/>
      </c>
      <c r="L35" s="25" t="n"/>
    </row>
    <row r="36" ht="22" customHeight="1">
      <c r="A36" s="25" t="n"/>
      <c r="B36" s="18" t="n"/>
      <c r="C36" s="26">
        <f>IF(OR(B36="",NOT(ISNUMBER(B36))),"",DATE(YEAR(B36),MONTH(B36),1))</f>
        <v/>
      </c>
      <c r="D36" s="25" t="n"/>
      <c r="E36" s="25" t="n"/>
      <c r="F36" s="19" t="n"/>
      <c r="G36" s="19" t="n"/>
      <c r="H36" s="27">
        <f>IF(F36="","",IF(NOT(ISNUMBER(F36)),"",IF(F36&lt;0,"",IF(G36="",F36,IF(NOT(ISNUMBER(G36)),"",IF(OR(G36&lt;0,G36&gt;F36),"",F36-G36))))))</f>
        <v/>
      </c>
      <c r="I36" s="28">
        <f>IF(D36="","",IFERROR(VLOOKUP(D36,'Parâmetros'!$A$10:$B$12,2,FALSE),""))</f>
        <v/>
      </c>
      <c r="J36" s="27">
        <f>IF(OR(H36="",I36="",COUNT('Parâmetros'!$B$10:$B$12)&lt;&gt;3),"",IF(NOT(ISNUMBER(I36)),"",IF(OR(I36&lt;0,I36&gt;1),"",H36*I36)))</f>
        <v/>
      </c>
      <c r="K36" s="29">
        <f>IF(COUNTA(A36:B36,D36:G36,L36)=0,"",IF(A36="","Revisar: código",IF(COUNTIF($A$2:$A$151,A36)&gt;1,"Revisar: código duplicado",IF(OR(B36="",NOT(ISNUMBER(B36))),"Revisar: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parâmetros",IF(B36&gt;'Parâmetros'!$B$5,"Revisar: data futura",IF(D36="","Revisar: natureza",IF(OR(F36="",NOT(ISNUMBER(F36)),F36&lt;0),"Revisar: receita",IF(AND(G36&lt;&gt;"",NOT(ISNUMBER(G36))),"Revisar: estorno",IF(AND(ISNUMBER(G36),OR(G36&lt;0,G36&gt;F36)),"Revisar: estorno",IF(OR(I36="",NOT(ISNUMBER(I36))),"Revisar: percentual",IF(OR(B36&lt;'Parâmetros'!$B$2,B36&gt;'Parâmetros'!$B$3),"Fora do período","OK"))))))))))))</f>
        <v/>
      </c>
      <c r="L36" s="25" t="n"/>
    </row>
    <row r="37" ht="22" customHeight="1">
      <c r="A37" s="25" t="n"/>
      <c r="B37" s="18" t="n"/>
      <c r="C37" s="26">
        <f>IF(OR(B37="",NOT(ISNUMBER(B37))),"",DATE(YEAR(B37),MONTH(B37),1))</f>
        <v/>
      </c>
      <c r="D37" s="25" t="n"/>
      <c r="E37" s="25" t="n"/>
      <c r="F37" s="19" t="n"/>
      <c r="G37" s="19" t="n"/>
      <c r="H37" s="27">
        <f>IF(F37="","",IF(NOT(ISNUMBER(F37)),"",IF(F37&lt;0,"",IF(G37="",F37,IF(NOT(ISNUMBER(G37)),"",IF(OR(G37&lt;0,G37&gt;F37),"",F37-G37))))))</f>
        <v/>
      </c>
      <c r="I37" s="28">
        <f>IF(D37="","",IFERROR(VLOOKUP(D37,'Parâmetros'!$A$10:$B$12,2,FALSE),""))</f>
        <v/>
      </c>
      <c r="J37" s="27">
        <f>IF(OR(H37="",I37="",COUNT('Parâmetros'!$B$10:$B$12)&lt;&gt;3),"",IF(NOT(ISNUMBER(I37)),"",IF(OR(I37&lt;0,I37&gt;1),"",H37*I37)))</f>
        <v/>
      </c>
      <c r="K37" s="29">
        <f>IF(COUNTA(A37:B37,D37:G37,L37)=0,"",IF(A37="","Revisar: código",IF(COUNTIF($A$2:$A$151,A37)&gt;1,"Revisar: código duplicado",IF(OR(B37="",NOT(ISNUMBER(B37))),"Revisar: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parâmetros",IF(B37&gt;'Parâmetros'!$B$5,"Revisar: data futura",IF(D37="","Revisar: natureza",IF(OR(F37="",NOT(ISNUMBER(F37)),F37&lt;0),"Revisar: receita",IF(AND(G37&lt;&gt;"",NOT(ISNUMBER(G37))),"Revisar: estorno",IF(AND(ISNUMBER(G37),OR(G37&lt;0,G37&gt;F37)),"Revisar: estorno",IF(OR(I37="",NOT(ISNUMBER(I37))),"Revisar: percentual",IF(OR(B37&lt;'Parâmetros'!$B$2,B37&gt;'Parâmetros'!$B$3),"Fora do período","OK"))))))))))))</f>
        <v/>
      </c>
      <c r="L37" s="25" t="n"/>
    </row>
    <row r="38" ht="22" customHeight="1">
      <c r="A38" s="25" t="n"/>
      <c r="B38" s="18" t="n"/>
      <c r="C38" s="26">
        <f>IF(OR(B38="",NOT(ISNUMBER(B38))),"",DATE(YEAR(B38),MONTH(B38),1))</f>
        <v/>
      </c>
      <c r="D38" s="25" t="n"/>
      <c r="E38" s="25" t="n"/>
      <c r="F38" s="19" t="n"/>
      <c r="G38" s="19" t="n"/>
      <c r="H38" s="27">
        <f>IF(F38="","",IF(NOT(ISNUMBER(F38)),"",IF(F38&lt;0,"",IF(G38="",F38,IF(NOT(ISNUMBER(G38)),"",IF(OR(G38&lt;0,G38&gt;F38),"",F38-G38))))))</f>
        <v/>
      </c>
      <c r="I38" s="28">
        <f>IF(D38="","",IFERROR(VLOOKUP(D38,'Parâmetros'!$A$10:$B$12,2,FALSE),""))</f>
        <v/>
      </c>
      <c r="J38" s="27">
        <f>IF(OR(H38="",I38="",COUNT('Parâmetros'!$B$10:$B$12)&lt;&gt;3),"",IF(NOT(ISNUMBER(I38)),"",IF(OR(I38&lt;0,I38&gt;1),"",H38*I38)))</f>
        <v/>
      </c>
      <c r="K38" s="29">
        <f>IF(COUNTA(A38:B38,D38:G38,L38)=0,"",IF(A38="","Revisar: código",IF(COUNTIF($A$2:$A$151,A38)&gt;1,"Revisar: código duplicado",IF(OR(B38="",NOT(ISNUMBER(B38))),"Revisar: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parâmetros",IF(B38&gt;'Parâmetros'!$B$5,"Revisar: data futura",IF(D38="","Revisar: natureza",IF(OR(F38="",NOT(ISNUMBER(F38)),F38&lt;0),"Revisar: receita",IF(AND(G38&lt;&gt;"",NOT(ISNUMBER(G38))),"Revisar: estorno",IF(AND(ISNUMBER(G38),OR(G38&lt;0,G38&gt;F38)),"Revisar: estorno",IF(OR(I38="",NOT(ISNUMBER(I38))),"Revisar: percentual",IF(OR(B38&lt;'Parâmetros'!$B$2,B38&gt;'Parâmetros'!$B$3),"Fora do período","OK"))))))))))))</f>
        <v/>
      </c>
      <c r="L38" s="25" t="n"/>
    </row>
    <row r="39" ht="22" customHeight="1">
      <c r="A39" s="25" t="n"/>
      <c r="B39" s="18" t="n"/>
      <c r="C39" s="26">
        <f>IF(OR(B39="",NOT(ISNUMBER(B39))),"",DATE(YEAR(B39),MONTH(B39),1))</f>
        <v/>
      </c>
      <c r="D39" s="25" t="n"/>
      <c r="E39" s="25" t="n"/>
      <c r="F39" s="19" t="n"/>
      <c r="G39" s="19" t="n"/>
      <c r="H39" s="27">
        <f>IF(F39="","",IF(NOT(ISNUMBER(F39)),"",IF(F39&lt;0,"",IF(G39="",F39,IF(NOT(ISNUMBER(G39)),"",IF(OR(G39&lt;0,G39&gt;F39),"",F39-G39))))))</f>
        <v/>
      </c>
      <c r="I39" s="28">
        <f>IF(D39="","",IFERROR(VLOOKUP(D39,'Parâmetros'!$A$10:$B$12,2,FALSE),""))</f>
        <v/>
      </c>
      <c r="J39" s="27">
        <f>IF(OR(H39="",I39="",COUNT('Parâmetros'!$B$10:$B$12)&lt;&gt;3),"",IF(NOT(ISNUMBER(I39)),"",IF(OR(I39&lt;0,I39&gt;1),"",H39*I39)))</f>
        <v/>
      </c>
      <c r="K39" s="29">
        <f>IF(COUNTA(A39:B39,D39:G39,L39)=0,"",IF(A39="","Revisar: código",IF(COUNTIF($A$2:$A$151,A39)&gt;1,"Revisar: código duplicado",IF(OR(B39="",NOT(ISNUMBER(B39))),"Revisar: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parâmetros",IF(B39&gt;'Parâmetros'!$B$5,"Revisar: data futura",IF(D39="","Revisar: natureza",IF(OR(F39="",NOT(ISNUMBER(F39)),F39&lt;0),"Revisar: receita",IF(AND(G39&lt;&gt;"",NOT(ISNUMBER(G39))),"Revisar: estorno",IF(AND(ISNUMBER(G39),OR(G39&lt;0,G39&gt;F39)),"Revisar: estorno",IF(OR(I39="",NOT(ISNUMBER(I39))),"Revisar: percentual",IF(OR(B39&lt;'Parâmetros'!$B$2,B39&gt;'Parâmetros'!$B$3),"Fora do período","OK"))))))))))))</f>
        <v/>
      </c>
      <c r="L39" s="25" t="n"/>
    </row>
    <row r="40" ht="22" customHeight="1">
      <c r="A40" s="25" t="n"/>
      <c r="B40" s="18" t="n"/>
      <c r="C40" s="26">
        <f>IF(OR(B40="",NOT(ISNUMBER(B40))),"",DATE(YEAR(B40),MONTH(B40),1))</f>
        <v/>
      </c>
      <c r="D40" s="25" t="n"/>
      <c r="E40" s="25" t="n"/>
      <c r="F40" s="19" t="n"/>
      <c r="G40" s="19" t="n"/>
      <c r="H40" s="27">
        <f>IF(F40="","",IF(NOT(ISNUMBER(F40)),"",IF(F40&lt;0,"",IF(G40="",F40,IF(NOT(ISNUMBER(G40)),"",IF(OR(G40&lt;0,G40&gt;F40),"",F40-G40))))))</f>
        <v/>
      </c>
      <c r="I40" s="28">
        <f>IF(D40="","",IFERROR(VLOOKUP(D40,'Parâmetros'!$A$10:$B$12,2,FALSE),""))</f>
        <v/>
      </c>
      <c r="J40" s="27">
        <f>IF(OR(H40="",I40="",COUNT('Parâmetros'!$B$10:$B$12)&lt;&gt;3),"",IF(NOT(ISNUMBER(I40)),"",IF(OR(I40&lt;0,I40&gt;1),"",H40*I40)))</f>
        <v/>
      </c>
      <c r="K40" s="29">
        <f>IF(COUNTA(A40:B40,D40:G40,L40)=0,"",IF(A40="","Revisar: código",IF(COUNTIF($A$2:$A$151,A40)&gt;1,"Revisar: código duplicado",IF(OR(B40="",NOT(ISNUMBER(B40))),"Revisar: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parâmetros",IF(B40&gt;'Parâmetros'!$B$5,"Revisar: data futura",IF(D40="","Revisar: natureza",IF(OR(F40="",NOT(ISNUMBER(F40)),F40&lt;0),"Revisar: receita",IF(AND(G40&lt;&gt;"",NOT(ISNUMBER(G40))),"Revisar: estorno",IF(AND(ISNUMBER(G40),OR(G40&lt;0,G40&gt;F40)),"Revisar: estorno",IF(OR(I40="",NOT(ISNUMBER(I40))),"Revisar: percentual",IF(OR(B40&lt;'Parâmetros'!$B$2,B40&gt;'Parâmetros'!$B$3),"Fora do período","OK"))))))))))))</f>
        <v/>
      </c>
      <c r="L40" s="25" t="n"/>
    </row>
    <row r="41" ht="22" customHeight="1">
      <c r="A41" s="25" t="n"/>
      <c r="B41" s="18" t="n"/>
      <c r="C41" s="26">
        <f>IF(OR(B41="",NOT(ISNUMBER(B41))),"",DATE(YEAR(B41),MONTH(B41),1))</f>
        <v/>
      </c>
      <c r="D41" s="25" t="n"/>
      <c r="E41" s="25" t="n"/>
      <c r="F41" s="19" t="n"/>
      <c r="G41" s="19" t="n"/>
      <c r="H41" s="27">
        <f>IF(F41="","",IF(NOT(ISNUMBER(F41)),"",IF(F41&lt;0,"",IF(G41="",F41,IF(NOT(ISNUMBER(G41)),"",IF(OR(G41&lt;0,G41&gt;F41),"",F41-G41))))))</f>
        <v/>
      </c>
      <c r="I41" s="28">
        <f>IF(D41="","",IFERROR(VLOOKUP(D41,'Parâmetros'!$A$10:$B$12,2,FALSE),""))</f>
        <v/>
      </c>
      <c r="J41" s="27">
        <f>IF(OR(H41="",I41="",COUNT('Parâmetros'!$B$10:$B$12)&lt;&gt;3),"",IF(NOT(ISNUMBER(I41)),"",IF(OR(I41&lt;0,I41&gt;1),"",H41*I41)))</f>
        <v/>
      </c>
      <c r="K41" s="29">
        <f>IF(COUNTA(A41:B41,D41:G41,L41)=0,"",IF(A41="","Revisar: código",IF(COUNTIF($A$2:$A$151,A41)&gt;1,"Revisar: código duplicado",IF(OR(B41="",NOT(ISNUMBER(B41))),"Revisar: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parâmetros",IF(B41&gt;'Parâmetros'!$B$5,"Revisar: data futura",IF(D41="","Revisar: natureza",IF(OR(F41="",NOT(ISNUMBER(F41)),F41&lt;0),"Revisar: receita",IF(AND(G41&lt;&gt;"",NOT(ISNUMBER(G41))),"Revisar: estorno",IF(AND(ISNUMBER(G41),OR(G41&lt;0,G41&gt;F41)),"Revisar: estorno",IF(OR(I41="",NOT(ISNUMBER(I41))),"Revisar: percentual",IF(OR(B41&lt;'Parâmetros'!$B$2,B41&gt;'Parâmetros'!$B$3),"Fora do período","OK"))))))))))))</f>
        <v/>
      </c>
      <c r="L41" s="25" t="n"/>
    </row>
    <row r="42" ht="22" customHeight="1">
      <c r="A42" s="25" t="n"/>
      <c r="B42" s="18" t="n"/>
      <c r="C42" s="26">
        <f>IF(OR(B42="",NOT(ISNUMBER(B42))),"",DATE(YEAR(B42),MONTH(B42),1))</f>
        <v/>
      </c>
      <c r="D42" s="25" t="n"/>
      <c r="E42" s="25" t="n"/>
      <c r="F42" s="19" t="n"/>
      <c r="G42" s="19" t="n"/>
      <c r="H42" s="27">
        <f>IF(F42="","",IF(NOT(ISNUMBER(F42)),"",IF(F42&lt;0,"",IF(G42="",F42,IF(NOT(ISNUMBER(G42)),"",IF(OR(G42&lt;0,G42&gt;F42),"",F42-G42))))))</f>
        <v/>
      </c>
      <c r="I42" s="28">
        <f>IF(D42="","",IFERROR(VLOOKUP(D42,'Parâmetros'!$A$10:$B$12,2,FALSE),""))</f>
        <v/>
      </c>
      <c r="J42" s="27">
        <f>IF(OR(H42="",I42="",COUNT('Parâmetros'!$B$10:$B$12)&lt;&gt;3),"",IF(NOT(ISNUMBER(I42)),"",IF(OR(I42&lt;0,I42&gt;1),"",H42*I42)))</f>
        <v/>
      </c>
      <c r="K42" s="29">
        <f>IF(COUNTA(A42:B42,D42:G42,L42)=0,"",IF(A42="","Revisar: código",IF(COUNTIF($A$2:$A$151,A42)&gt;1,"Revisar: código duplicado",IF(OR(B42="",NOT(ISNUMBER(B42))),"Revisar: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parâmetros",IF(B42&gt;'Parâmetros'!$B$5,"Revisar: data futura",IF(D42="","Revisar: natureza",IF(OR(F42="",NOT(ISNUMBER(F42)),F42&lt;0),"Revisar: receita",IF(AND(G42&lt;&gt;"",NOT(ISNUMBER(G42))),"Revisar: estorno",IF(AND(ISNUMBER(G42),OR(G42&lt;0,G42&gt;F42)),"Revisar: estorno",IF(OR(I42="",NOT(ISNUMBER(I42))),"Revisar: percentual",IF(OR(B42&lt;'Parâmetros'!$B$2,B42&gt;'Parâmetros'!$B$3),"Fora do período","OK"))))))))))))</f>
        <v/>
      </c>
      <c r="L42" s="25" t="n"/>
    </row>
    <row r="43" ht="22" customHeight="1">
      <c r="A43" s="25" t="n"/>
      <c r="B43" s="18" t="n"/>
      <c r="C43" s="26">
        <f>IF(OR(B43="",NOT(ISNUMBER(B43))),"",DATE(YEAR(B43),MONTH(B43),1))</f>
        <v/>
      </c>
      <c r="D43" s="25" t="n"/>
      <c r="E43" s="25" t="n"/>
      <c r="F43" s="19" t="n"/>
      <c r="G43" s="19" t="n"/>
      <c r="H43" s="27">
        <f>IF(F43="","",IF(NOT(ISNUMBER(F43)),"",IF(F43&lt;0,"",IF(G43="",F43,IF(NOT(ISNUMBER(G43)),"",IF(OR(G43&lt;0,G43&gt;F43),"",F43-G43))))))</f>
        <v/>
      </c>
      <c r="I43" s="28">
        <f>IF(D43="","",IFERROR(VLOOKUP(D43,'Parâmetros'!$A$10:$B$12,2,FALSE),""))</f>
        <v/>
      </c>
      <c r="J43" s="27">
        <f>IF(OR(H43="",I43="",COUNT('Parâmetros'!$B$10:$B$12)&lt;&gt;3),"",IF(NOT(ISNUMBER(I43)),"",IF(OR(I43&lt;0,I43&gt;1),"",H43*I43)))</f>
        <v/>
      </c>
      <c r="K43" s="29">
        <f>IF(COUNTA(A43:B43,D43:G43,L43)=0,"",IF(A43="","Revisar: código",IF(COUNTIF($A$2:$A$151,A43)&gt;1,"Revisar: código duplicado",IF(OR(B43="",NOT(ISNUMBER(B43))),"Revisar: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parâmetros",IF(B43&gt;'Parâmetros'!$B$5,"Revisar: data futura",IF(D43="","Revisar: natureza",IF(OR(F43="",NOT(ISNUMBER(F43)),F43&lt;0),"Revisar: receita",IF(AND(G43&lt;&gt;"",NOT(ISNUMBER(G43))),"Revisar: estorno",IF(AND(ISNUMBER(G43),OR(G43&lt;0,G43&gt;F43)),"Revisar: estorno",IF(OR(I43="",NOT(ISNUMBER(I43))),"Revisar: percentual",IF(OR(B43&lt;'Parâmetros'!$B$2,B43&gt;'Parâmetros'!$B$3),"Fora do período","OK"))))))))))))</f>
        <v/>
      </c>
      <c r="L43" s="25" t="n"/>
    </row>
    <row r="44" ht="22" customHeight="1">
      <c r="A44" s="25" t="n"/>
      <c r="B44" s="18" t="n"/>
      <c r="C44" s="26">
        <f>IF(OR(B44="",NOT(ISNUMBER(B44))),"",DATE(YEAR(B44),MONTH(B44),1))</f>
        <v/>
      </c>
      <c r="D44" s="25" t="n"/>
      <c r="E44" s="25" t="n"/>
      <c r="F44" s="19" t="n"/>
      <c r="G44" s="19" t="n"/>
      <c r="H44" s="27">
        <f>IF(F44="","",IF(NOT(ISNUMBER(F44)),"",IF(F44&lt;0,"",IF(G44="",F44,IF(NOT(ISNUMBER(G44)),"",IF(OR(G44&lt;0,G44&gt;F44),"",F44-G44))))))</f>
        <v/>
      </c>
      <c r="I44" s="28">
        <f>IF(D44="","",IFERROR(VLOOKUP(D44,'Parâmetros'!$A$10:$B$12,2,FALSE),""))</f>
        <v/>
      </c>
      <c r="J44" s="27">
        <f>IF(OR(H44="",I44="",COUNT('Parâmetros'!$B$10:$B$12)&lt;&gt;3),"",IF(NOT(ISNUMBER(I44)),"",IF(OR(I44&lt;0,I44&gt;1),"",H44*I44)))</f>
        <v/>
      </c>
      <c r="K44" s="29">
        <f>IF(COUNTA(A44:B44,D44:G44,L44)=0,"",IF(A44="","Revisar: código",IF(COUNTIF($A$2:$A$151,A44)&gt;1,"Revisar: código duplicado",IF(OR(B44="",NOT(ISNUMBER(B44))),"Revisar: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parâmetros",IF(B44&gt;'Parâmetros'!$B$5,"Revisar: data futura",IF(D44="","Revisar: natureza",IF(OR(F44="",NOT(ISNUMBER(F44)),F44&lt;0),"Revisar: receita",IF(AND(G44&lt;&gt;"",NOT(ISNUMBER(G44))),"Revisar: estorno",IF(AND(ISNUMBER(G44),OR(G44&lt;0,G44&gt;F44)),"Revisar: estorno",IF(OR(I44="",NOT(ISNUMBER(I44))),"Revisar: percentual",IF(OR(B44&lt;'Parâmetros'!$B$2,B44&gt;'Parâmetros'!$B$3),"Fora do período","OK"))))))))))))</f>
        <v/>
      </c>
      <c r="L44" s="25" t="n"/>
    </row>
    <row r="45" ht="22" customHeight="1">
      <c r="A45" s="25" t="n"/>
      <c r="B45" s="18" t="n"/>
      <c r="C45" s="26">
        <f>IF(OR(B45="",NOT(ISNUMBER(B45))),"",DATE(YEAR(B45),MONTH(B45),1))</f>
        <v/>
      </c>
      <c r="D45" s="25" t="n"/>
      <c r="E45" s="25" t="n"/>
      <c r="F45" s="19" t="n"/>
      <c r="G45" s="19" t="n"/>
      <c r="H45" s="27">
        <f>IF(F45="","",IF(NOT(ISNUMBER(F45)),"",IF(F45&lt;0,"",IF(G45="",F45,IF(NOT(ISNUMBER(G45)),"",IF(OR(G45&lt;0,G45&gt;F45),"",F45-G45))))))</f>
        <v/>
      </c>
      <c r="I45" s="28">
        <f>IF(D45="","",IFERROR(VLOOKUP(D45,'Parâmetros'!$A$10:$B$12,2,FALSE),""))</f>
        <v/>
      </c>
      <c r="J45" s="27">
        <f>IF(OR(H45="",I45="",COUNT('Parâmetros'!$B$10:$B$12)&lt;&gt;3),"",IF(NOT(ISNUMBER(I45)),"",IF(OR(I45&lt;0,I45&gt;1),"",H45*I45)))</f>
        <v/>
      </c>
      <c r="K45" s="29">
        <f>IF(COUNTA(A45:B45,D45:G45,L45)=0,"",IF(A45="","Revisar: código",IF(COUNTIF($A$2:$A$151,A45)&gt;1,"Revisar: código duplicado",IF(OR(B45="",NOT(ISNUMBER(B45))),"Revisar: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parâmetros",IF(B45&gt;'Parâmetros'!$B$5,"Revisar: data futura",IF(D45="","Revisar: natureza",IF(OR(F45="",NOT(ISNUMBER(F45)),F45&lt;0),"Revisar: receita",IF(AND(G45&lt;&gt;"",NOT(ISNUMBER(G45))),"Revisar: estorno",IF(AND(ISNUMBER(G45),OR(G45&lt;0,G45&gt;F45)),"Revisar: estorno",IF(OR(I45="",NOT(ISNUMBER(I45))),"Revisar: percentual",IF(OR(B45&lt;'Parâmetros'!$B$2,B45&gt;'Parâmetros'!$B$3),"Fora do período","OK"))))))))))))</f>
        <v/>
      </c>
      <c r="L45" s="25" t="n"/>
    </row>
    <row r="46" ht="22" customHeight="1">
      <c r="A46" s="25" t="n"/>
      <c r="B46" s="18" t="n"/>
      <c r="C46" s="26">
        <f>IF(OR(B46="",NOT(ISNUMBER(B46))),"",DATE(YEAR(B46),MONTH(B46),1))</f>
        <v/>
      </c>
      <c r="D46" s="25" t="n"/>
      <c r="E46" s="25" t="n"/>
      <c r="F46" s="19" t="n"/>
      <c r="G46" s="19" t="n"/>
      <c r="H46" s="27">
        <f>IF(F46="","",IF(NOT(ISNUMBER(F46)),"",IF(F46&lt;0,"",IF(G46="",F46,IF(NOT(ISNUMBER(G46)),"",IF(OR(G46&lt;0,G46&gt;F46),"",F46-G46))))))</f>
        <v/>
      </c>
      <c r="I46" s="28">
        <f>IF(D46="","",IFERROR(VLOOKUP(D46,'Parâmetros'!$A$10:$B$12,2,FALSE),""))</f>
        <v/>
      </c>
      <c r="J46" s="27">
        <f>IF(OR(H46="",I46="",COUNT('Parâmetros'!$B$10:$B$12)&lt;&gt;3),"",IF(NOT(ISNUMBER(I46)),"",IF(OR(I46&lt;0,I46&gt;1),"",H46*I46)))</f>
        <v/>
      </c>
      <c r="K46" s="29">
        <f>IF(COUNTA(A46:B46,D46:G46,L46)=0,"",IF(A46="","Revisar: código",IF(COUNTIF($A$2:$A$151,A46)&gt;1,"Revisar: código duplicado",IF(OR(B46="",NOT(ISNUMBER(B46))),"Revisar: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parâmetros",IF(B46&gt;'Parâmetros'!$B$5,"Revisar: data futura",IF(D46="","Revisar: natureza",IF(OR(F46="",NOT(ISNUMBER(F46)),F46&lt;0),"Revisar: receita",IF(AND(G46&lt;&gt;"",NOT(ISNUMBER(G46))),"Revisar: estorno",IF(AND(ISNUMBER(G46),OR(G46&lt;0,G46&gt;F46)),"Revisar: estorno",IF(OR(I46="",NOT(ISNUMBER(I46))),"Revisar: percentual",IF(OR(B46&lt;'Parâmetros'!$B$2,B46&gt;'Parâmetros'!$B$3),"Fora do período","OK"))))))))))))</f>
        <v/>
      </c>
      <c r="L46" s="25" t="n"/>
    </row>
    <row r="47" ht="22" customHeight="1">
      <c r="A47" s="25" t="n"/>
      <c r="B47" s="18" t="n"/>
      <c r="C47" s="26">
        <f>IF(OR(B47="",NOT(ISNUMBER(B47))),"",DATE(YEAR(B47),MONTH(B47),1))</f>
        <v/>
      </c>
      <c r="D47" s="25" t="n"/>
      <c r="E47" s="25" t="n"/>
      <c r="F47" s="19" t="n"/>
      <c r="G47" s="19" t="n"/>
      <c r="H47" s="27">
        <f>IF(F47="","",IF(NOT(ISNUMBER(F47)),"",IF(F47&lt;0,"",IF(G47="",F47,IF(NOT(ISNUMBER(G47)),"",IF(OR(G47&lt;0,G47&gt;F47),"",F47-G47))))))</f>
        <v/>
      </c>
      <c r="I47" s="28">
        <f>IF(D47="","",IFERROR(VLOOKUP(D47,'Parâmetros'!$A$10:$B$12,2,FALSE),""))</f>
        <v/>
      </c>
      <c r="J47" s="27">
        <f>IF(OR(H47="",I47="",COUNT('Parâmetros'!$B$10:$B$12)&lt;&gt;3),"",IF(NOT(ISNUMBER(I47)),"",IF(OR(I47&lt;0,I47&gt;1),"",H47*I47)))</f>
        <v/>
      </c>
      <c r="K47" s="29">
        <f>IF(COUNTA(A47:B47,D47:G47,L47)=0,"",IF(A47="","Revisar: código",IF(COUNTIF($A$2:$A$151,A47)&gt;1,"Revisar: código duplicado",IF(OR(B47="",NOT(ISNUMBER(B47))),"Revisar: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parâmetros",IF(B47&gt;'Parâmetros'!$B$5,"Revisar: data futura",IF(D47="","Revisar: natureza",IF(OR(F47="",NOT(ISNUMBER(F47)),F47&lt;0),"Revisar: receita",IF(AND(G47&lt;&gt;"",NOT(ISNUMBER(G47))),"Revisar: estorno",IF(AND(ISNUMBER(G47),OR(G47&lt;0,G47&gt;F47)),"Revisar: estorno",IF(OR(I47="",NOT(ISNUMBER(I47))),"Revisar: percentual",IF(OR(B47&lt;'Parâmetros'!$B$2,B47&gt;'Parâmetros'!$B$3),"Fora do período","OK"))))))))))))</f>
        <v/>
      </c>
      <c r="L47" s="25" t="n"/>
    </row>
    <row r="48" ht="22" customHeight="1">
      <c r="A48" s="25" t="n"/>
      <c r="B48" s="18" t="n"/>
      <c r="C48" s="26">
        <f>IF(OR(B48="",NOT(ISNUMBER(B48))),"",DATE(YEAR(B48),MONTH(B48),1))</f>
        <v/>
      </c>
      <c r="D48" s="25" t="n"/>
      <c r="E48" s="25" t="n"/>
      <c r="F48" s="19" t="n"/>
      <c r="G48" s="19" t="n"/>
      <c r="H48" s="27">
        <f>IF(F48="","",IF(NOT(ISNUMBER(F48)),"",IF(F48&lt;0,"",IF(G48="",F48,IF(NOT(ISNUMBER(G48)),"",IF(OR(G48&lt;0,G48&gt;F48),"",F48-G48))))))</f>
        <v/>
      </c>
      <c r="I48" s="28">
        <f>IF(D48="","",IFERROR(VLOOKUP(D48,'Parâmetros'!$A$10:$B$12,2,FALSE),""))</f>
        <v/>
      </c>
      <c r="J48" s="27">
        <f>IF(OR(H48="",I48="",COUNT('Parâmetros'!$B$10:$B$12)&lt;&gt;3),"",IF(NOT(ISNUMBER(I48)),"",IF(OR(I48&lt;0,I48&gt;1),"",H48*I48)))</f>
        <v/>
      </c>
      <c r="K48" s="29">
        <f>IF(COUNTA(A48:B48,D48:G48,L48)=0,"",IF(A48="","Revisar: código",IF(COUNTIF($A$2:$A$151,A48)&gt;1,"Revisar: código duplicado",IF(OR(B48="",NOT(ISNUMBER(B48))),"Revisar: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parâmetros",IF(B48&gt;'Parâmetros'!$B$5,"Revisar: data futura",IF(D48="","Revisar: natureza",IF(OR(F48="",NOT(ISNUMBER(F48)),F48&lt;0),"Revisar: receita",IF(AND(G48&lt;&gt;"",NOT(ISNUMBER(G48))),"Revisar: estorno",IF(AND(ISNUMBER(G48),OR(G48&lt;0,G48&gt;F48)),"Revisar: estorno",IF(OR(I48="",NOT(ISNUMBER(I48))),"Revisar: percentual",IF(OR(B48&lt;'Parâmetros'!$B$2,B48&gt;'Parâmetros'!$B$3),"Fora do período","OK"))))))))))))</f>
        <v/>
      </c>
      <c r="L48" s="25" t="n"/>
    </row>
    <row r="49" ht="22" customHeight="1">
      <c r="A49" s="25" t="n"/>
      <c r="B49" s="18" t="n"/>
      <c r="C49" s="26">
        <f>IF(OR(B49="",NOT(ISNUMBER(B49))),"",DATE(YEAR(B49),MONTH(B49),1))</f>
        <v/>
      </c>
      <c r="D49" s="25" t="n"/>
      <c r="E49" s="25" t="n"/>
      <c r="F49" s="19" t="n"/>
      <c r="G49" s="19" t="n"/>
      <c r="H49" s="27">
        <f>IF(F49="","",IF(NOT(ISNUMBER(F49)),"",IF(F49&lt;0,"",IF(G49="",F49,IF(NOT(ISNUMBER(G49)),"",IF(OR(G49&lt;0,G49&gt;F49),"",F49-G49))))))</f>
        <v/>
      </c>
      <c r="I49" s="28">
        <f>IF(D49="","",IFERROR(VLOOKUP(D49,'Parâmetros'!$A$10:$B$12,2,FALSE),""))</f>
        <v/>
      </c>
      <c r="J49" s="27">
        <f>IF(OR(H49="",I49="",COUNT('Parâmetros'!$B$10:$B$12)&lt;&gt;3),"",IF(NOT(ISNUMBER(I49)),"",IF(OR(I49&lt;0,I49&gt;1),"",H49*I49)))</f>
        <v/>
      </c>
      <c r="K49" s="29">
        <f>IF(COUNTA(A49:B49,D49:G49,L49)=0,"",IF(A49="","Revisar: código",IF(COUNTIF($A$2:$A$151,A49)&gt;1,"Revisar: código duplicado",IF(OR(B49="",NOT(ISNUMBER(B49))),"Revisar: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parâmetros",IF(B49&gt;'Parâmetros'!$B$5,"Revisar: data futura",IF(D49="","Revisar: natureza",IF(OR(F49="",NOT(ISNUMBER(F49)),F49&lt;0),"Revisar: receita",IF(AND(G49&lt;&gt;"",NOT(ISNUMBER(G49))),"Revisar: estorno",IF(AND(ISNUMBER(G49),OR(G49&lt;0,G49&gt;F49)),"Revisar: estorno",IF(OR(I49="",NOT(ISNUMBER(I49))),"Revisar: percentual",IF(OR(B49&lt;'Parâmetros'!$B$2,B49&gt;'Parâmetros'!$B$3),"Fora do período","OK"))))))))))))</f>
        <v/>
      </c>
      <c r="L49" s="25" t="n"/>
    </row>
    <row r="50" ht="22" customHeight="1">
      <c r="A50" s="25" t="n"/>
      <c r="B50" s="18" t="n"/>
      <c r="C50" s="26">
        <f>IF(OR(B50="",NOT(ISNUMBER(B50))),"",DATE(YEAR(B50),MONTH(B50),1))</f>
        <v/>
      </c>
      <c r="D50" s="25" t="n"/>
      <c r="E50" s="25" t="n"/>
      <c r="F50" s="19" t="n"/>
      <c r="G50" s="19" t="n"/>
      <c r="H50" s="27">
        <f>IF(F50="","",IF(NOT(ISNUMBER(F50)),"",IF(F50&lt;0,"",IF(G50="",F50,IF(NOT(ISNUMBER(G50)),"",IF(OR(G50&lt;0,G50&gt;F50),"",F50-G50))))))</f>
        <v/>
      </c>
      <c r="I50" s="28">
        <f>IF(D50="","",IFERROR(VLOOKUP(D50,'Parâmetros'!$A$10:$B$12,2,FALSE),""))</f>
        <v/>
      </c>
      <c r="J50" s="27">
        <f>IF(OR(H50="",I50="",COUNT('Parâmetros'!$B$10:$B$12)&lt;&gt;3),"",IF(NOT(ISNUMBER(I50)),"",IF(OR(I50&lt;0,I50&gt;1),"",H50*I50)))</f>
        <v/>
      </c>
      <c r="K50" s="29">
        <f>IF(COUNTA(A50:B50,D50:G50,L50)=0,"",IF(A50="","Revisar: código",IF(COUNTIF($A$2:$A$151,A50)&gt;1,"Revisar: código duplicado",IF(OR(B50="",NOT(ISNUMBER(B50))),"Revisar: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parâmetros",IF(B50&gt;'Parâmetros'!$B$5,"Revisar: data futura",IF(D50="","Revisar: natureza",IF(OR(F50="",NOT(ISNUMBER(F50)),F50&lt;0),"Revisar: receita",IF(AND(G50&lt;&gt;"",NOT(ISNUMBER(G50))),"Revisar: estorno",IF(AND(ISNUMBER(G50),OR(G50&lt;0,G50&gt;F50)),"Revisar: estorno",IF(OR(I50="",NOT(ISNUMBER(I50))),"Revisar: percentual",IF(OR(B50&lt;'Parâmetros'!$B$2,B50&gt;'Parâmetros'!$B$3),"Fora do período","OK"))))))))))))</f>
        <v/>
      </c>
      <c r="L50" s="25" t="n"/>
    </row>
    <row r="51" ht="22" customHeight="1">
      <c r="A51" s="25" t="n"/>
      <c r="B51" s="18" t="n"/>
      <c r="C51" s="26">
        <f>IF(OR(B51="",NOT(ISNUMBER(B51))),"",DATE(YEAR(B51),MONTH(B51),1))</f>
        <v/>
      </c>
      <c r="D51" s="25" t="n"/>
      <c r="E51" s="25" t="n"/>
      <c r="F51" s="19" t="n"/>
      <c r="G51" s="19" t="n"/>
      <c r="H51" s="27">
        <f>IF(F51="","",IF(NOT(ISNUMBER(F51)),"",IF(F51&lt;0,"",IF(G51="",F51,IF(NOT(ISNUMBER(G51)),"",IF(OR(G51&lt;0,G51&gt;F51),"",F51-G51))))))</f>
        <v/>
      </c>
      <c r="I51" s="28">
        <f>IF(D51="","",IFERROR(VLOOKUP(D51,'Parâmetros'!$A$10:$B$12,2,FALSE),""))</f>
        <v/>
      </c>
      <c r="J51" s="27">
        <f>IF(OR(H51="",I51="",COUNT('Parâmetros'!$B$10:$B$12)&lt;&gt;3),"",IF(NOT(ISNUMBER(I51)),"",IF(OR(I51&lt;0,I51&gt;1),"",H51*I51)))</f>
        <v/>
      </c>
      <c r="K51" s="29">
        <f>IF(COUNTA(A51:B51,D51:G51,L51)=0,"",IF(A51="","Revisar: código",IF(COUNTIF($A$2:$A$151,A51)&gt;1,"Revisar: código duplicado",IF(OR(B51="",NOT(ISNUMBER(B51))),"Revisar: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parâmetros",IF(B51&gt;'Parâmetros'!$B$5,"Revisar: data futura",IF(D51="","Revisar: natureza",IF(OR(F51="",NOT(ISNUMBER(F51)),F51&lt;0),"Revisar: receita",IF(AND(G51&lt;&gt;"",NOT(ISNUMBER(G51))),"Revisar: estorno",IF(AND(ISNUMBER(G51),OR(G51&lt;0,G51&gt;F51)),"Revisar: estorno",IF(OR(I51="",NOT(ISNUMBER(I51))),"Revisar: percentual",IF(OR(B51&lt;'Parâmetros'!$B$2,B51&gt;'Parâmetros'!$B$3),"Fora do período","OK"))))))))))))</f>
        <v/>
      </c>
      <c r="L51" s="25" t="n"/>
    </row>
    <row r="52" ht="22" customHeight="1">
      <c r="A52" s="25" t="n"/>
      <c r="B52" s="18" t="n"/>
      <c r="C52" s="26">
        <f>IF(OR(B52="",NOT(ISNUMBER(B52))),"",DATE(YEAR(B52),MONTH(B52),1))</f>
        <v/>
      </c>
      <c r="D52" s="25" t="n"/>
      <c r="E52" s="25" t="n"/>
      <c r="F52" s="19" t="n"/>
      <c r="G52" s="19" t="n"/>
      <c r="H52" s="27">
        <f>IF(F52="","",IF(NOT(ISNUMBER(F52)),"",IF(F52&lt;0,"",IF(G52="",F52,IF(NOT(ISNUMBER(G52)),"",IF(OR(G52&lt;0,G52&gt;F52),"",F52-G52))))))</f>
        <v/>
      </c>
      <c r="I52" s="28">
        <f>IF(D52="","",IFERROR(VLOOKUP(D52,'Parâmetros'!$A$10:$B$12,2,FALSE),""))</f>
        <v/>
      </c>
      <c r="J52" s="27">
        <f>IF(OR(H52="",I52="",COUNT('Parâmetros'!$B$10:$B$12)&lt;&gt;3),"",IF(NOT(ISNUMBER(I52)),"",IF(OR(I52&lt;0,I52&gt;1),"",H52*I52)))</f>
        <v/>
      </c>
      <c r="K52" s="29">
        <f>IF(COUNTA(A52:B52,D52:G52,L52)=0,"",IF(A52="","Revisar: código",IF(COUNTIF($A$2:$A$151,A52)&gt;1,"Revisar: código duplicado",IF(OR(B52="",NOT(ISNUMBER(B52))),"Revisar: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parâmetros",IF(B52&gt;'Parâmetros'!$B$5,"Revisar: data futura",IF(D52="","Revisar: natureza",IF(OR(F52="",NOT(ISNUMBER(F52)),F52&lt;0),"Revisar: receita",IF(AND(G52&lt;&gt;"",NOT(ISNUMBER(G52))),"Revisar: estorno",IF(AND(ISNUMBER(G52),OR(G52&lt;0,G52&gt;F52)),"Revisar: estorno",IF(OR(I52="",NOT(ISNUMBER(I52))),"Revisar: percentual",IF(OR(B52&lt;'Parâmetros'!$B$2,B52&gt;'Parâmetros'!$B$3),"Fora do período","OK"))))))))))))</f>
        <v/>
      </c>
      <c r="L52" s="25" t="n"/>
    </row>
    <row r="53" ht="22" customHeight="1">
      <c r="A53" s="25" t="n"/>
      <c r="B53" s="18" t="n"/>
      <c r="C53" s="26">
        <f>IF(OR(B53="",NOT(ISNUMBER(B53))),"",DATE(YEAR(B53),MONTH(B53),1))</f>
        <v/>
      </c>
      <c r="D53" s="25" t="n"/>
      <c r="E53" s="25" t="n"/>
      <c r="F53" s="19" t="n"/>
      <c r="G53" s="19" t="n"/>
      <c r="H53" s="27">
        <f>IF(F53="","",IF(NOT(ISNUMBER(F53)),"",IF(F53&lt;0,"",IF(G53="",F53,IF(NOT(ISNUMBER(G53)),"",IF(OR(G53&lt;0,G53&gt;F53),"",F53-G53))))))</f>
        <v/>
      </c>
      <c r="I53" s="28">
        <f>IF(D53="","",IFERROR(VLOOKUP(D53,'Parâmetros'!$A$10:$B$12,2,FALSE),""))</f>
        <v/>
      </c>
      <c r="J53" s="27">
        <f>IF(OR(H53="",I53="",COUNT('Parâmetros'!$B$10:$B$12)&lt;&gt;3),"",IF(NOT(ISNUMBER(I53)),"",IF(OR(I53&lt;0,I53&gt;1),"",H53*I53)))</f>
        <v/>
      </c>
      <c r="K53" s="29">
        <f>IF(COUNTA(A53:B53,D53:G53,L53)=0,"",IF(A53="","Revisar: código",IF(COUNTIF($A$2:$A$151,A53)&gt;1,"Revisar: código duplicado",IF(OR(B53="",NOT(ISNUMBER(B53))),"Revisar: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parâmetros",IF(B53&gt;'Parâmetros'!$B$5,"Revisar: data futura",IF(D53="","Revisar: natureza",IF(OR(F53="",NOT(ISNUMBER(F53)),F53&lt;0),"Revisar: receita",IF(AND(G53&lt;&gt;"",NOT(ISNUMBER(G53))),"Revisar: estorno",IF(AND(ISNUMBER(G53),OR(G53&lt;0,G53&gt;F53)),"Revisar: estorno",IF(OR(I53="",NOT(ISNUMBER(I53))),"Revisar: percentual",IF(OR(B53&lt;'Parâmetros'!$B$2,B53&gt;'Parâmetros'!$B$3),"Fora do período","OK"))))))))))))</f>
        <v/>
      </c>
      <c r="L53" s="25" t="n"/>
    </row>
    <row r="54" ht="22" customHeight="1">
      <c r="A54" s="25" t="n"/>
      <c r="B54" s="18" t="n"/>
      <c r="C54" s="26">
        <f>IF(OR(B54="",NOT(ISNUMBER(B54))),"",DATE(YEAR(B54),MONTH(B54),1))</f>
        <v/>
      </c>
      <c r="D54" s="25" t="n"/>
      <c r="E54" s="25" t="n"/>
      <c r="F54" s="19" t="n"/>
      <c r="G54" s="19" t="n"/>
      <c r="H54" s="27">
        <f>IF(F54="","",IF(NOT(ISNUMBER(F54)),"",IF(F54&lt;0,"",IF(G54="",F54,IF(NOT(ISNUMBER(G54)),"",IF(OR(G54&lt;0,G54&gt;F54),"",F54-G54))))))</f>
        <v/>
      </c>
      <c r="I54" s="28">
        <f>IF(D54="","",IFERROR(VLOOKUP(D54,'Parâmetros'!$A$10:$B$12,2,FALSE),""))</f>
        <v/>
      </c>
      <c r="J54" s="27">
        <f>IF(OR(H54="",I54="",COUNT('Parâmetros'!$B$10:$B$12)&lt;&gt;3),"",IF(NOT(ISNUMBER(I54)),"",IF(OR(I54&lt;0,I54&gt;1),"",H54*I54)))</f>
        <v/>
      </c>
      <c r="K54" s="29">
        <f>IF(COUNTA(A54:B54,D54:G54,L54)=0,"",IF(A54="","Revisar: código",IF(COUNTIF($A$2:$A$151,A54)&gt;1,"Revisar: código duplicado",IF(OR(B54="",NOT(ISNUMBER(B54))),"Revisar: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parâmetros",IF(B54&gt;'Parâmetros'!$B$5,"Revisar: data futura",IF(D54="","Revisar: natureza",IF(OR(F54="",NOT(ISNUMBER(F54)),F54&lt;0),"Revisar: receita",IF(AND(G54&lt;&gt;"",NOT(ISNUMBER(G54))),"Revisar: estorno",IF(AND(ISNUMBER(G54),OR(G54&lt;0,G54&gt;F54)),"Revisar: estorno",IF(OR(I54="",NOT(ISNUMBER(I54))),"Revisar: percentual",IF(OR(B54&lt;'Parâmetros'!$B$2,B54&gt;'Parâmetros'!$B$3),"Fora do período","OK"))))))))))))</f>
        <v/>
      </c>
      <c r="L54" s="25" t="n"/>
    </row>
    <row r="55" ht="22" customHeight="1">
      <c r="A55" s="25" t="n"/>
      <c r="B55" s="18" t="n"/>
      <c r="C55" s="26">
        <f>IF(OR(B55="",NOT(ISNUMBER(B55))),"",DATE(YEAR(B55),MONTH(B55),1))</f>
        <v/>
      </c>
      <c r="D55" s="25" t="n"/>
      <c r="E55" s="25" t="n"/>
      <c r="F55" s="19" t="n"/>
      <c r="G55" s="19" t="n"/>
      <c r="H55" s="27">
        <f>IF(F55="","",IF(NOT(ISNUMBER(F55)),"",IF(F55&lt;0,"",IF(G55="",F55,IF(NOT(ISNUMBER(G55)),"",IF(OR(G55&lt;0,G55&gt;F55),"",F55-G55))))))</f>
        <v/>
      </c>
      <c r="I55" s="28">
        <f>IF(D55="","",IFERROR(VLOOKUP(D55,'Parâmetros'!$A$10:$B$12,2,FALSE),""))</f>
        <v/>
      </c>
      <c r="J55" s="27">
        <f>IF(OR(H55="",I55="",COUNT('Parâmetros'!$B$10:$B$12)&lt;&gt;3),"",IF(NOT(ISNUMBER(I55)),"",IF(OR(I55&lt;0,I55&gt;1),"",H55*I55)))</f>
        <v/>
      </c>
      <c r="K55" s="29">
        <f>IF(COUNTA(A55:B55,D55:G55,L55)=0,"",IF(A55="","Revisar: código",IF(COUNTIF($A$2:$A$151,A55)&gt;1,"Revisar: código duplicado",IF(OR(B55="",NOT(ISNUMBER(B55))),"Revisar: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parâmetros",IF(B55&gt;'Parâmetros'!$B$5,"Revisar: data futura",IF(D55="","Revisar: natureza",IF(OR(F55="",NOT(ISNUMBER(F55)),F55&lt;0),"Revisar: receita",IF(AND(G55&lt;&gt;"",NOT(ISNUMBER(G55))),"Revisar: estorno",IF(AND(ISNUMBER(G55),OR(G55&lt;0,G55&gt;F55)),"Revisar: estorno",IF(OR(I55="",NOT(ISNUMBER(I55))),"Revisar: percentual",IF(OR(B55&lt;'Parâmetros'!$B$2,B55&gt;'Parâmetros'!$B$3),"Fora do período","OK"))))))))))))</f>
        <v/>
      </c>
      <c r="L55" s="25" t="n"/>
    </row>
    <row r="56" ht="22" customHeight="1">
      <c r="A56" s="25" t="n"/>
      <c r="B56" s="18" t="n"/>
      <c r="C56" s="26">
        <f>IF(OR(B56="",NOT(ISNUMBER(B56))),"",DATE(YEAR(B56),MONTH(B56),1))</f>
        <v/>
      </c>
      <c r="D56" s="25" t="n"/>
      <c r="E56" s="25" t="n"/>
      <c r="F56" s="19" t="n"/>
      <c r="G56" s="19" t="n"/>
      <c r="H56" s="27">
        <f>IF(F56="","",IF(NOT(ISNUMBER(F56)),"",IF(F56&lt;0,"",IF(G56="",F56,IF(NOT(ISNUMBER(G56)),"",IF(OR(G56&lt;0,G56&gt;F56),"",F56-G56))))))</f>
        <v/>
      </c>
      <c r="I56" s="28">
        <f>IF(D56="","",IFERROR(VLOOKUP(D56,'Parâmetros'!$A$10:$B$12,2,FALSE),""))</f>
        <v/>
      </c>
      <c r="J56" s="27">
        <f>IF(OR(H56="",I56="",COUNT('Parâmetros'!$B$10:$B$12)&lt;&gt;3),"",IF(NOT(ISNUMBER(I56)),"",IF(OR(I56&lt;0,I56&gt;1),"",H56*I56)))</f>
        <v/>
      </c>
      <c r="K56" s="29">
        <f>IF(COUNTA(A56:B56,D56:G56,L56)=0,"",IF(A56="","Revisar: código",IF(COUNTIF($A$2:$A$151,A56)&gt;1,"Revisar: código duplicado",IF(OR(B56="",NOT(ISNUMBER(B56))),"Revisar: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parâmetros",IF(B56&gt;'Parâmetros'!$B$5,"Revisar: data futura",IF(D56="","Revisar: natureza",IF(OR(F56="",NOT(ISNUMBER(F56)),F56&lt;0),"Revisar: receita",IF(AND(G56&lt;&gt;"",NOT(ISNUMBER(G56))),"Revisar: estorno",IF(AND(ISNUMBER(G56),OR(G56&lt;0,G56&gt;F56)),"Revisar: estorno",IF(OR(I56="",NOT(ISNUMBER(I56))),"Revisar: percentual",IF(OR(B56&lt;'Parâmetros'!$B$2,B56&gt;'Parâmetros'!$B$3),"Fora do período","OK"))))))))))))</f>
        <v/>
      </c>
      <c r="L56" s="25" t="n"/>
    </row>
    <row r="57" ht="22" customHeight="1">
      <c r="A57" s="25" t="n"/>
      <c r="B57" s="18" t="n"/>
      <c r="C57" s="26">
        <f>IF(OR(B57="",NOT(ISNUMBER(B57))),"",DATE(YEAR(B57),MONTH(B57),1))</f>
        <v/>
      </c>
      <c r="D57" s="25" t="n"/>
      <c r="E57" s="25" t="n"/>
      <c r="F57" s="19" t="n"/>
      <c r="G57" s="19" t="n"/>
      <c r="H57" s="27">
        <f>IF(F57="","",IF(NOT(ISNUMBER(F57)),"",IF(F57&lt;0,"",IF(G57="",F57,IF(NOT(ISNUMBER(G57)),"",IF(OR(G57&lt;0,G57&gt;F57),"",F57-G57))))))</f>
        <v/>
      </c>
      <c r="I57" s="28">
        <f>IF(D57="","",IFERROR(VLOOKUP(D57,'Parâmetros'!$A$10:$B$12,2,FALSE),""))</f>
        <v/>
      </c>
      <c r="J57" s="27">
        <f>IF(OR(H57="",I57="",COUNT('Parâmetros'!$B$10:$B$12)&lt;&gt;3),"",IF(NOT(ISNUMBER(I57)),"",IF(OR(I57&lt;0,I57&gt;1),"",H57*I57)))</f>
        <v/>
      </c>
      <c r="K57" s="29">
        <f>IF(COUNTA(A57:B57,D57:G57,L57)=0,"",IF(A57="","Revisar: código",IF(COUNTIF($A$2:$A$151,A57)&gt;1,"Revisar: código duplicado",IF(OR(B57="",NOT(ISNUMBER(B57))),"Revisar: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parâmetros",IF(B57&gt;'Parâmetros'!$B$5,"Revisar: data futura",IF(D57="","Revisar: natureza",IF(OR(F57="",NOT(ISNUMBER(F57)),F57&lt;0),"Revisar: receita",IF(AND(G57&lt;&gt;"",NOT(ISNUMBER(G57))),"Revisar: estorno",IF(AND(ISNUMBER(G57),OR(G57&lt;0,G57&gt;F57)),"Revisar: estorno",IF(OR(I57="",NOT(ISNUMBER(I57))),"Revisar: percentual",IF(OR(B57&lt;'Parâmetros'!$B$2,B57&gt;'Parâmetros'!$B$3),"Fora do período","OK"))))))))))))</f>
        <v/>
      </c>
      <c r="L57" s="25" t="n"/>
    </row>
    <row r="58" ht="22" customHeight="1">
      <c r="A58" s="25" t="n"/>
      <c r="B58" s="18" t="n"/>
      <c r="C58" s="26">
        <f>IF(OR(B58="",NOT(ISNUMBER(B58))),"",DATE(YEAR(B58),MONTH(B58),1))</f>
        <v/>
      </c>
      <c r="D58" s="25" t="n"/>
      <c r="E58" s="25" t="n"/>
      <c r="F58" s="19" t="n"/>
      <c r="G58" s="19" t="n"/>
      <c r="H58" s="27">
        <f>IF(F58="","",IF(NOT(ISNUMBER(F58)),"",IF(F58&lt;0,"",IF(G58="",F58,IF(NOT(ISNUMBER(G58)),"",IF(OR(G58&lt;0,G58&gt;F58),"",F58-G58))))))</f>
        <v/>
      </c>
      <c r="I58" s="28">
        <f>IF(D58="","",IFERROR(VLOOKUP(D58,'Parâmetros'!$A$10:$B$12,2,FALSE),""))</f>
        <v/>
      </c>
      <c r="J58" s="27">
        <f>IF(OR(H58="",I58="",COUNT('Parâmetros'!$B$10:$B$12)&lt;&gt;3),"",IF(NOT(ISNUMBER(I58)),"",IF(OR(I58&lt;0,I58&gt;1),"",H58*I58)))</f>
        <v/>
      </c>
      <c r="K58" s="29">
        <f>IF(COUNTA(A58:B58,D58:G58,L58)=0,"",IF(A58="","Revisar: código",IF(COUNTIF($A$2:$A$151,A58)&gt;1,"Revisar: código duplicado",IF(OR(B58="",NOT(ISNUMBER(B58))),"Revisar: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parâmetros",IF(B58&gt;'Parâmetros'!$B$5,"Revisar: data futura",IF(D58="","Revisar: natureza",IF(OR(F58="",NOT(ISNUMBER(F58)),F58&lt;0),"Revisar: receita",IF(AND(G58&lt;&gt;"",NOT(ISNUMBER(G58))),"Revisar: estorno",IF(AND(ISNUMBER(G58),OR(G58&lt;0,G58&gt;F58)),"Revisar: estorno",IF(OR(I58="",NOT(ISNUMBER(I58))),"Revisar: percentual",IF(OR(B58&lt;'Parâmetros'!$B$2,B58&gt;'Parâmetros'!$B$3),"Fora do período","OK"))))))))))))</f>
        <v/>
      </c>
      <c r="L58" s="25" t="n"/>
    </row>
    <row r="59" ht="22" customHeight="1">
      <c r="A59" s="25" t="n"/>
      <c r="B59" s="18" t="n"/>
      <c r="C59" s="26">
        <f>IF(OR(B59="",NOT(ISNUMBER(B59))),"",DATE(YEAR(B59),MONTH(B59),1))</f>
        <v/>
      </c>
      <c r="D59" s="25" t="n"/>
      <c r="E59" s="25" t="n"/>
      <c r="F59" s="19" t="n"/>
      <c r="G59" s="19" t="n"/>
      <c r="H59" s="27">
        <f>IF(F59="","",IF(NOT(ISNUMBER(F59)),"",IF(F59&lt;0,"",IF(G59="",F59,IF(NOT(ISNUMBER(G59)),"",IF(OR(G59&lt;0,G59&gt;F59),"",F59-G59))))))</f>
        <v/>
      </c>
      <c r="I59" s="28">
        <f>IF(D59="","",IFERROR(VLOOKUP(D59,'Parâmetros'!$A$10:$B$12,2,FALSE),""))</f>
        <v/>
      </c>
      <c r="J59" s="27">
        <f>IF(OR(H59="",I59="",COUNT('Parâmetros'!$B$10:$B$12)&lt;&gt;3),"",IF(NOT(ISNUMBER(I59)),"",IF(OR(I59&lt;0,I59&gt;1),"",H59*I59)))</f>
        <v/>
      </c>
      <c r="K59" s="29">
        <f>IF(COUNTA(A59:B59,D59:G59,L59)=0,"",IF(A59="","Revisar: código",IF(COUNTIF($A$2:$A$151,A59)&gt;1,"Revisar: código duplicado",IF(OR(B59="",NOT(ISNUMBER(B59))),"Revisar: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parâmetros",IF(B59&gt;'Parâmetros'!$B$5,"Revisar: data futura",IF(D59="","Revisar: natureza",IF(OR(F59="",NOT(ISNUMBER(F59)),F59&lt;0),"Revisar: receita",IF(AND(G59&lt;&gt;"",NOT(ISNUMBER(G59))),"Revisar: estorno",IF(AND(ISNUMBER(G59),OR(G59&lt;0,G59&gt;F59)),"Revisar: estorno",IF(OR(I59="",NOT(ISNUMBER(I59))),"Revisar: percentual",IF(OR(B59&lt;'Parâmetros'!$B$2,B59&gt;'Parâmetros'!$B$3),"Fora do período","OK"))))))))))))</f>
        <v/>
      </c>
      <c r="L59" s="25" t="n"/>
    </row>
    <row r="60" ht="22" customHeight="1">
      <c r="A60" s="25" t="n"/>
      <c r="B60" s="18" t="n"/>
      <c r="C60" s="26">
        <f>IF(OR(B60="",NOT(ISNUMBER(B60))),"",DATE(YEAR(B60),MONTH(B60),1))</f>
        <v/>
      </c>
      <c r="D60" s="25" t="n"/>
      <c r="E60" s="25" t="n"/>
      <c r="F60" s="19" t="n"/>
      <c r="G60" s="19" t="n"/>
      <c r="H60" s="27">
        <f>IF(F60="","",IF(NOT(ISNUMBER(F60)),"",IF(F60&lt;0,"",IF(G60="",F60,IF(NOT(ISNUMBER(G60)),"",IF(OR(G60&lt;0,G60&gt;F60),"",F60-G60))))))</f>
        <v/>
      </c>
      <c r="I60" s="28">
        <f>IF(D60="","",IFERROR(VLOOKUP(D60,'Parâmetros'!$A$10:$B$12,2,FALSE),""))</f>
        <v/>
      </c>
      <c r="J60" s="27">
        <f>IF(OR(H60="",I60="",COUNT('Parâmetros'!$B$10:$B$12)&lt;&gt;3),"",IF(NOT(ISNUMBER(I60)),"",IF(OR(I60&lt;0,I60&gt;1),"",H60*I60)))</f>
        <v/>
      </c>
      <c r="K60" s="29">
        <f>IF(COUNTA(A60:B60,D60:G60,L60)=0,"",IF(A60="","Revisar: código",IF(COUNTIF($A$2:$A$151,A60)&gt;1,"Revisar: código duplicado",IF(OR(B60="",NOT(ISNUMBER(B60))),"Revisar: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parâmetros",IF(B60&gt;'Parâmetros'!$B$5,"Revisar: data futura",IF(D60="","Revisar: natureza",IF(OR(F60="",NOT(ISNUMBER(F60)),F60&lt;0),"Revisar: receita",IF(AND(G60&lt;&gt;"",NOT(ISNUMBER(G60))),"Revisar: estorno",IF(AND(ISNUMBER(G60),OR(G60&lt;0,G60&gt;F60)),"Revisar: estorno",IF(OR(I60="",NOT(ISNUMBER(I60))),"Revisar: percentual",IF(OR(B60&lt;'Parâmetros'!$B$2,B60&gt;'Parâmetros'!$B$3),"Fora do período","OK"))))))))))))</f>
        <v/>
      </c>
      <c r="L60" s="25" t="n"/>
    </row>
    <row r="61" ht="22" customHeight="1">
      <c r="A61" s="25" t="n"/>
      <c r="B61" s="18" t="n"/>
      <c r="C61" s="26">
        <f>IF(OR(B61="",NOT(ISNUMBER(B61))),"",DATE(YEAR(B61),MONTH(B61),1))</f>
        <v/>
      </c>
      <c r="D61" s="25" t="n"/>
      <c r="E61" s="25" t="n"/>
      <c r="F61" s="19" t="n"/>
      <c r="G61" s="19" t="n"/>
      <c r="H61" s="27">
        <f>IF(F61="","",IF(NOT(ISNUMBER(F61)),"",IF(F61&lt;0,"",IF(G61="",F61,IF(NOT(ISNUMBER(G61)),"",IF(OR(G61&lt;0,G61&gt;F61),"",F61-G61))))))</f>
        <v/>
      </c>
      <c r="I61" s="28">
        <f>IF(D61="","",IFERROR(VLOOKUP(D61,'Parâmetros'!$A$10:$B$12,2,FALSE),""))</f>
        <v/>
      </c>
      <c r="J61" s="27">
        <f>IF(OR(H61="",I61="",COUNT('Parâmetros'!$B$10:$B$12)&lt;&gt;3),"",IF(NOT(ISNUMBER(I61)),"",IF(OR(I61&lt;0,I61&gt;1),"",H61*I61)))</f>
        <v/>
      </c>
      <c r="K61" s="29">
        <f>IF(COUNTA(A61:B61,D61:G61,L61)=0,"",IF(A61="","Revisar: código",IF(COUNTIF($A$2:$A$151,A61)&gt;1,"Revisar: código duplicado",IF(OR(B61="",NOT(ISNUMBER(B61))),"Revisar: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parâmetros",IF(B61&gt;'Parâmetros'!$B$5,"Revisar: data futura",IF(D61="","Revisar: natureza",IF(OR(F61="",NOT(ISNUMBER(F61)),F61&lt;0),"Revisar: receita",IF(AND(G61&lt;&gt;"",NOT(ISNUMBER(G61))),"Revisar: estorno",IF(AND(ISNUMBER(G61),OR(G61&lt;0,G61&gt;F61)),"Revisar: estorno",IF(OR(I61="",NOT(ISNUMBER(I61))),"Revisar: percentual",IF(OR(B61&lt;'Parâmetros'!$B$2,B61&gt;'Parâmetros'!$B$3),"Fora do período","OK"))))))))))))</f>
        <v/>
      </c>
      <c r="L61" s="25" t="n"/>
    </row>
    <row r="62" ht="22" customHeight="1">
      <c r="A62" s="25" t="n"/>
      <c r="B62" s="18" t="n"/>
      <c r="C62" s="26">
        <f>IF(OR(B62="",NOT(ISNUMBER(B62))),"",DATE(YEAR(B62),MONTH(B62),1))</f>
        <v/>
      </c>
      <c r="D62" s="25" t="n"/>
      <c r="E62" s="25" t="n"/>
      <c r="F62" s="19" t="n"/>
      <c r="G62" s="19" t="n"/>
      <c r="H62" s="27">
        <f>IF(F62="","",IF(NOT(ISNUMBER(F62)),"",IF(F62&lt;0,"",IF(G62="",F62,IF(NOT(ISNUMBER(G62)),"",IF(OR(G62&lt;0,G62&gt;F62),"",F62-G62))))))</f>
        <v/>
      </c>
      <c r="I62" s="28">
        <f>IF(D62="","",IFERROR(VLOOKUP(D62,'Parâmetros'!$A$10:$B$12,2,FALSE),""))</f>
        <v/>
      </c>
      <c r="J62" s="27">
        <f>IF(OR(H62="",I62="",COUNT('Parâmetros'!$B$10:$B$12)&lt;&gt;3),"",IF(NOT(ISNUMBER(I62)),"",IF(OR(I62&lt;0,I62&gt;1),"",H62*I62)))</f>
        <v/>
      </c>
      <c r="K62" s="29">
        <f>IF(COUNTA(A62:B62,D62:G62,L62)=0,"",IF(A62="","Revisar: código",IF(COUNTIF($A$2:$A$151,A62)&gt;1,"Revisar: código duplicado",IF(OR(B62="",NOT(ISNUMBER(B62))),"Revisar: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parâmetros",IF(B62&gt;'Parâmetros'!$B$5,"Revisar: data futura",IF(D62="","Revisar: natureza",IF(OR(F62="",NOT(ISNUMBER(F62)),F62&lt;0),"Revisar: receita",IF(AND(G62&lt;&gt;"",NOT(ISNUMBER(G62))),"Revisar: estorno",IF(AND(ISNUMBER(G62),OR(G62&lt;0,G62&gt;F62)),"Revisar: estorno",IF(OR(I62="",NOT(ISNUMBER(I62))),"Revisar: percentual",IF(OR(B62&lt;'Parâmetros'!$B$2,B62&gt;'Parâmetros'!$B$3),"Fora do período","OK"))))))))))))</f>
        <v/>
      </c>
      <c r="L62" s="25" t="n"/>
    </row>
    <row r="63" ht="22" customHeight="1">
      <c r="A63" s="25" t="n"/>
      <c r="B63" s="18" t="n"/>
      <c r="C63" s="26">
        <f>IF(OR(B63="",NOT(ISNUMBER(B63))),"",DATE(YEAR(B63),MONTH(B63),1))</f>
        <v/>
      </c>
      <c r="D63" s="25" t="n"/>
      <c r="E63" s="25" t="n"/>
      <c r="F63" s="19" t="n"/>
      <c r="G63" s="19" t="n"/>
      <c r="H63" s="27">
        <f>IF(F63="","",IF(NOT(ISNUMBER(F63)),"",IF(F63&lt;0,"",IF(G63="",F63,IF(NOT(ISNUMBER(G63)),"",IF(OR(G63&lt;0,G63&gt;F63),"",F63-G63))))))</f>
        <v/>
      </c>
      <c r="I63" s="28">
        <f>IF(D63="","",IFERROR(VLOOKUP(D63,'Parâmetros'!$A$10:$B$12,2,FALSE),""))</f>
        <v/>
      </c>
      <c r="J63" s="27">
        <f>IF(OR(H63="",I63="",COUNT('Parâmetros'!$B$10:$B$12)&lt;&gt;3),"",IF(NOT(ISNUMBER(I63)),"",IF(OR(I63&lt;0,I63&gt;1),"",H63*I63)))</f>
        <v/>
      </c>
      <c r="K63" s="29">
        <f>IF(COUNTA(A63:B63,D63:G63,L63)=0,"",IF(A63="","Revisar: código",IF(COUNTIF($A$2:$A$151,A63)&gt;1,"Revisar: código duplicado",IF(OR(B63="",NOT(ISNUMBER(B63))),"Revisar: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parâmetros",IF(B63&gt;'Parâmetros'!$B$5,"Revisar: data futura",IF(D63="","Revisar: natureza",IF(OR(F63="",NOT(ISNUMBER(F63)),F63&lt;0),"Revisar: receita",IF(AND(G63&lt;&gt;"",NOT(ISNUMBER(G63))),"Revisar: estorno",IF(AND(ISNUMBER(G63),OR(G63&lt;0,G63&gt;F63)),"Revisar: estorno",IF(OR(I63="",NOT(ISNUMBER(I63))),"Revisar: percentual",IF(OR(B63&lt;'Parâmetros'!$B$2,B63&gt;'Parâmetros'!$B$3),"Fora do período","OK"))))))))))))</f>
        <v/>
      </c>
      <c r="L63" s="25" t="n"/>
    </row>
    <row r="64" ht="22" customHeight="1">
      <c r="A64" s="25" t="n"/>
      <c r="B64" s="18" t="n"/>
      <c r="C64" s="26">
        <f>IF(OR(B64="",NOT(ISNUMBER(B64))),"",DATE(YEAR(B64),MONTH(B64),1))</f>
        <v/>
      </c>
      <c r="D64" s="25" t="n"/>
      <c r="E64" s="25" t="n"/>
      <c r="F64" s="19" t="n"/>
      <c r="G64" s="19" t="n"/>
      <c r="H64" s="27">
        <f>IF(F64="","",IF(NOT(ISNUMBER(F64)),"",IF(F64&lt;0,"",IF(G64="",F64,IF(NOT(ISNUMBER(G64)),"",IF(OR(G64&lt;0,G64&gt;F64),"",F64-G64))))))</f>
        <v/>
      </c>
      <c r="I64" s="28">
        <f>IF(D64="","",IFERROR(VLOOKUP(D64,'Parâmetros'!$A$10:$B$12,2,FALSE),""))</f>
        <v/>
      </c>
      <c r="J64" s="27">
        <f>IF(OR(H64="",I64="",COUNT('Parâmetros'!$B$10:$B$12)&lt;&gt;3),"",IF(NOT(ISNUMBER(I64)),"",IF(OR(I64&lt;0,I64&gt;1),"",H64*I64)))</f>
        <v/>
      </c>
      <c r="K64" s="29">
        <f>IF(COUNTA(A64:B64,D64:G64,L64)=0,"",IF(A64="","Revisar: código",IF(COUNTIF($A$2:$A$151,A64)&gt;1,"Revisar: código duplicado",IF(OR(B64="",NOT(ISNUMBER(B64))),"Revisar: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parâmetros",IF(B64&gt;'Parâmetros'!$B$5,"Revisar: data futura",IF(D64="","Revisar: natureza",IF(OR(F64="",NOT(ISNUMBER(F64)),F64&lt;0),"Revisar: receita",IF(AND(G64&lt;&gt;"",NOT(ISNUMBER(G64))),"Revisar: estorno",IF(AND(ISNUMBER(G64),OR(G64&lt;0,G64&gt;F64)),"Revisar: estorno",IF(OR(I64="",NOT(ISNUMBER(I64))),"Revisar: percentual",IF(OR(B64&lt;'Parâmetros'!$B$2,B64&gt;'Parâmetros'!$B$3),"Fora do período","OK"))))))))))))</f>
        <v/>
      </c>
      <c r="L64" s="25" t="n"/>
    </row>
    <row r="65" ht="22" customHeight="1">
      <c r="A65" s="25" t="n"/>
      <c r="B65" s="18" t="n"/>
      <c r="C65" s="26">
        <f>IF(OR(B65="",NOT(ISNUMBER(B65))),"",DATE(YEAR(B65),MONTH(B65),1))</f>
        <v/>
      </c>
      <c r="D65" s="25" t="n"/>
      <c r="E65" s="25" t="n"/>
      <c r="F65" s="19" t="n"/>
      <c r="G65" s="19" t="n"/>
      <c r="H65" s="27">
        <f>IF(F65="","",IF(NOT(ISNUMBER(F65)),"",IF(F65&lt;0,"",IF(G65="",F65,IF(NOT(ISNUMBER(G65)),"",IF(OR(G65&lt;0,G65&gt;F65),"",F65-G65))))))</f>
        <v/>
      </c>
      <c r="I65" s="28">
        <f>IF(D65="","",IFERROR(VLOOKUP(D65,'Parâmetros'!$A$10:$B$12,2,FALSE),""))</f>
        <v/>
      </c>
      <c r="J65" s="27">
        <f>IF(OR(H65="",I65="",COUNT('Parâmetros'!$B$10:$B$12)&lt;&gt;3),"",IF(NOT(ISNUMBER(I65)),"",IF(OR(I65&lt;0,I65&gt;1),"",H65*I65)))</f>
        <v/>
      </c>
      <c r="K65" s="29">
        <f>IF(COUNTA(A65:B65,D65:G65,L65)=0,"",IF(A65="","Revisar: código",IF(COUNTIF($A$2:$A$151,A65)&gt;1,"Revisar: código duplicado",IF(OR(B65="",NOT(ISNUMBER(B65))),"Revisar: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parâmetros",IF(B65&gt;'Parâmetros'!$B$5,"Revisar: data futura",IF(D65="","Revisar: natureza",IF(OR(F65="",NOT(ISNUMBER(F65)),F65&lt;0),"Revisar: receita",IF(AND(G65&lt;&gt;"",NOT(ISNUMBER(G65))),"Revisar: estorno",IF(AND(ISNUMBER(G65),OR(G65&lt;0,G65&gt;F65)),"Revisar: estorno",IF(OR(I65="",NOT(ISNUMBER(I65))),"Revisar: percentual",IF(OR(B65&lt;'Parâmetros'!$B$2,B65&gt;'Parâmetros'!$B$3),"Fora do período","OK"))))))))))))</f>
        <v/>
      </c>
      <c r="L65" s="25" t="n"/>
    </row>
    <row r="66" ht="22" customHeight="1">
      <c r="A66" s="25" t="n"/>
      <c r="B66" s="18" t="n"/>
      <c r="C66" s="26">
        <f>IF(OR(B66="",NOT(ISNUMBER(B66))),"",DATE(YEAR(B66),MONTH(B66),1))</f>
        <v/>
      </c>
      <c r="D66" s="25" t="n"/>
      <c r="E66" s="25" t="n"/>
      <c r="F66" s="19" t="n"/>
      <c r="G66" s="19" t="n"/>
      <c r="H66" s="27">
        <f>IF(F66="","",IF(NOT(ISNUMBER(F66)),"",IF(F66&lt;0,"",IF(G66="",F66,IF(NOT(ISNUMBER(G66)),"",IF(OR(G66&lt;0,G66&gt;F66),"",F66-G66))))))</f>
        <v/>
      </c>
      <c r="I66" s="28">
        <f>IF(D66="","",IFERROR(VLOOKUP(D66,'Parâmetros'!$A$10:$B$12,2,FALSE),""))</f>
        <v/>
      </c>
      <c r="J66" s="27">
        <f>IF(OR(H66="",I66="",COUNT('Parâmetros'!$B$10:$B$12)&lt;&gt;3),"",IF(NOT(ISNUMBER(I66)),"",IF(OR(I66&lt;0,I66&gt;1),"",H66*I66)))</f>
        <v/>
      </c>
      <c r="K66" s="29">
        <f>IF(COUNTA(A66:B66,D66:G66,L66)=0,"",IF(A66="","Revisar: código",IF(COUNTIF($A$2:$A$151,A66)&gt;1,"Revisar: código duplicado",IF(OR(B66="",NOT(ISNUMBER(B66))),"Revisar: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parâmetros",IF(B66&gt;'Parâmetros'!$B$5,"Revisar: data futura",IF(D66="","Revisar: natureza",IF(OR(F66="",NOT(ISNUMBER(F66)),F66&lt;0),"Revisar: receita",IF(AND(G66&lt;&gt;"",NOT(ISNUMBER(G66))),"Revisar: estorno",IF(AND(ISNUMBER(G66),OR(G66&lt;0,G66&gt;F66)),"Revisar: estorno",IF(OR(I66="",NOT(ISNUMBER(I66))),"Revisar: percentual",IF(OR(B66&lt;'Parâmetros'!$B$2,B66&gt;'Parâmetros'!$B$3),"Fora do período","OK"))))))))))))</f>
        <v/>
      </c>
      <c r="L66" s="25" t="n"/>
    </row>
    <row r="67" ht="22" customHeight="1">
      <c r="A67" s="25" t="n"/>
      <c r="B67" s="18" t="n"/>
      <c r="C67" s="26">
        <f>IF(OR(B67="",NOT(ISNUMBER(B67))),"",DATE(YEAR(B67),MONTH(B67),1))</f>
        <v/>
      </c>
      <c r="D67" s="25" t="n"/>
      <c r="E67" s="25" t="n"/>
      <c r="F67" s="19" t="n"/>
      <c r="G67" s="19" t="n"/>
      <c r="H67" s="27">
        <f>IF(F67="","",IF(NOT(ISNUMBER(F67)),"",IF(F67&lt;0,"",IF(G67="",F67,IF(NOT(ISNUMBER(G67)),"",IF(OR(G67&lt;0,G67&gt;F67),"",F67-G67))))))</f>
        <v/>
      </c>
      <c r="I67" s="28">
        <f>IF(D67="","",IFERROR(VLOOKUP(D67,'Parâmetros'!$A$10:$B$12,2,FALSE),""))</f>
        <v/>
      </c>
      <c r="J67" s="27">
        <f>IF(OR(H67="",I67="",COUNT('Parâmetros'!$B$10:$B$12)&lt;&gt;3),"",IF(NOT(ISNUMBER(I67)),"",IF(OR(I67&lt;0,I67&gt;1),"",H67*I67)))</f>
        <v/>
      </c>
      <c r="K67" s="29">
        <f>IF(COUNTA(A67:B67,D67:G67,L67)=0,"",IF(A67="","Revisar: código",IF(COUNTIF($A$2:$A$151,A67)&gt;1,"Revisar: código duplicado",IF(OR(B67="",NOT(ISNUMBER(B67))),"Revisar: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parâmetros",IF(B67&gt;'Parâmetros'!$B$5,"Revisar: data futura",IF(D67="","Revisar: natureza",IF(OR(F67="",NOT(ISNUMBER(F67)),F67&lt;0),"Revisar: receita",IF(AND(G67&lt;&gt;"",NOT(ISNUMBER(G67))),"Revisar: estorno",IF(AND(ISNUMBER(G67),OR(G67&lt;0,G67&gt;F67)),"Revisar: estorno",IF(OR(I67="",NOT(ISNUMBER(I67))),"Revisar: percentual",IF(OR(B67&lt;'Parâmetros'!$B$2,B67&gt;'Parâmetros'!$B$3),"Fora do período","OK"))))))))))))</f>
        <v/>
      </c>
      <c r="L67" s="25" t="n"/>
    </row>
    <row r="68" ht="22" customHeight="1">
      <c r="A68" s="25" t="n"/>
      <c r="B68" s="18" t="n"/>
      <c r="C68" s="26">
        <f>IF(OR(B68="",NOT(ISNUMBER(B68))),"",DATE(YEAR(B68),MONTH(B68),1))</f>
        <v/>
      </c>
      <c r="D68" s="25" t="n"/>
      <c r="E68" s="25" t="n"/>
      <c r="F68" s="19" t="n"/>
      <c r="G68" s="19" t="n"/>
      <c r="H68" s="27">
        <f>IF(F68="","",IF(NOT(ISNUMBER(F68)),"",IF(F68&lt;0,"",IF(G68="",F68,IF(NOT(ISNUMBER(G68)),"",IF(OR(G68&lt;0,G68&gt;F68),"",F68-G68))))))</f>
        <v/>
      </c>
      <c r="I68" s="28">
        <f>IF(D68="","",IFERROR(VLOOKUP(D68,'Parâmetros'!$A$10:$B$12,2,FALSE),""))</f>
        <v/>
      </c>
      <c r="J68" s="27">
        <f>IF(OR(H68="",I68="",COUNT('Parâmetros'!$B$10:$B$12)&lt;&gt;3),"",IF(NOT(ISNUMBER(I68)),"",IF(OR(I68&lt;0,I68&gt;1),"",H68*I68)))</f>
        <v/>
      </c>
      <c r="K68" s="29">
        <f>IF(COUNTA(A68:B68,D68:G68,L68)=0,"",IF(A68="","Revisar: código",IF(COUNTIF($A$2:$A$151,A68)&gt;1,"Revisar: código duplicado",IF(OR(B68="",NOT(ISNUMBER(B68))),"Revisar: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parâmetros",IF(B68&gt;'Parâmetros'!$B$5,"Revisar: data futura",IF(D68="","Revisar: natureza",IF(OR(F68="",NOT(ISNUMBER(F68)),F68&lt;0),"Revisar: receita",IF(AND(G68&lt;&gt;"",NOT(ISNUMBER(G68))),"Revisar: estorno",IF(AND(ISNUMBER(G68),OR(G68&lt;0,G68&gt;F68)),"Revisar: estorno",IF(OR(I68="",NOT(ISNUMBER(I68))),"Revisar: percentual",IF(OR(B68&lt;'Parâmetros'!$B$2,B68&gt;'Parâmetros'!$B$3),"Fora do período","OK"))))))))))))</f>
        <v/>
      </c>
      <c r="L68" s="25" t="n"/>
    </row>
    <row r="69" ht="22" customHeight="1">
      <c r="A69" s="25" t="n"/>
      <c r="B69" s="18" t="n"/>
      <c r="C69" s="26">
        <f>IF(OR(B69="",NOT(ISNUMBER(B69))),"",DATE(YEAR(B69),MONTH(B69),1))</f>
        <v/>
      </c>
      <c r="D69" s="25" t="n"/>
      <c r="E69" s="25" t="n"/>
      <c r="F69" s="19" t="n"/>
      <c r="G69" s="19" t="n"/>
      <c r="H69" s="27">
        <f>IF(F69="","",IF(NOT(ISNUMBER(F69)),"",IF(F69&lt;0,"",IF(G69="",F69,IF(NOT(ISNUMBER(G69)),"",IF(OR(G69&lt;0,G69&gt;F69),"",F69-G69))))))</f>
        <v/>
      </c>
      <c r="I69" s="28">
        <f>IF(D69="","",IFERROR(VLOOKUP(D69,'Parâmetros'!$A$10:$B$12,2,FALSE),""))</f>
        <v/>
      </c>
      <c r="J69" s="27">
        <f>IF(OR(H69="",I69="",COUNT('Parâmetros'!$B$10:$B$12)&lt;&gt;3),"",IF(NOT(ISNUMBER(I69)),"",IF(OR(I69&lt;0,I69&gt;1),"",H69*I69)))</f>
        <v/>
      </c>
      <c r="K69" s="29">
        <f>IF(COUNTA(A69:B69,D69:G69,L69)=0,"",IF(A69="","Revisar: código",IF(COUNTIF($A$2:$A$151,A69)&gt;1,"Revisar: código duplicado",IF(OR(B69="",NOT(ISNUMBER(B69))),"Revisar: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parâmetros",IF(B69&gt;'Parâmetros'!$B$5,"Revisar: data futura",IF(D69="","Revisar: natureza",IF(OR(F69="",NOT(ISNUMBER(F69)),F69&lt;0),"Revisar: receita",IF(AND(G69&lt;&gt;"",NOT(ISNUMBER(G69))),"Revisar: estorno",IF(AND(ISNUMBER(G69),OR(G69&lt;0,G69&gt;F69)),"Revisar: estorno",IF(OR(I69="",NOT(ISNUMBER(I69))),"Revisar: percentual",IF(OR(B69&lt;'Parâmetros'!$B$2,B69&gt;'Parâmetros'!$B$3),"Fora do período","OK"))))))))))))</f>
        <v/>
      </c>
      <c r="L69" s="25" t="n"/>
    </row>
    <row r="70" ht="22" customHeight="1">
      <c r="A70" s="25" t="n"/>
      <c r="B70" s="18" t="n"/>
      <c r="C70" s="26">
        <f>IF(OR(B70="",NOT(ISNUMBER(B70))),"",DATE(YEAR(B70),MONTH(B70),1))</f>
        <v/>
      </c>
      <c r="D70" s="25" t="n"/>
      <c r="E70" s="25" t="n"/>
      <c r="F70" s="19" t="n"/>
      <c r="G70" s="19" t="n"/>
      <c r="H70" s="27">
        <f>IF(F70="","",IF(NOT(ISNUMBER(F70)),"",IF(F70&lt;0,"",IF(G70="",F70,IF(NOT(ISNUMBER(G70)),"",IF(OR(G70&lt;0,G70&gt;F70),"",F70-G70))))))</f>
        <v/>
      </c>
      <c r="I70" s="28">
        <f>IF(D70="","",IFERROR(VLOOKUP(D70,'Parâmetros'!$A$10:$B$12,2,FALSE),""))</f>
        <v/>
      </c>
      <c r="J70" s="27">
        <f>IF(OR(H70="",I70="",COUNT('Parâmetros'!$B$10:$B$12)&lt;&gt;3),"",IF(NOT(ISNUMBER(I70)),"",IF(OR(I70&lt;0,I70&gt;1),"",H70*I70)))</f>
        <v/>
      </c>
      <c r="K70" s="29">
        <f>IF(COUNTA(A70:B70,D70:G70,L70)=0,"",IF(A70="","Revisar: código",IF(COUNTIF($A$2:$A$151,A70)&gt;1,"Revisar: código duplicado",IF(OR(B70="",NOT(ISNUMBER(B70))),"Revisar: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parâmetros",IF(B70&gt;'Parâmetros'!$B$5,"Revisar: data futura",IF(D70="","Revisar: natureza",IF(OR(F70="",NOT(ISNUMBER(F70)),F70&lt;0),"Revisar: receita",IF(AND(G70&lt;&gt;"",NOT(ISNUMBER(G70))),"Revisar: estorno",IF(AND(ISNUMBER(G70),OR(G70&lt;0,G70&gt;F70)),"Revisar: estorno",IF(OR(I70="",NOT(ISNUMBER(I70))),"Revisar: percentual",IF(OR(B70&lt;'Parâmetros'!$B$2,B70&gt;'Parâmetros'!$B$3),"Fora do período","OK"))))))))))))</f>
        <v/>
      </c>
      <c r="L70" s="25" t="n"/>
    </row>
    <row r="71" ht="22" customHeight="1">
      <c r="A71" s="25" t="n"/>
      <c r="B71" s="18" t="n"/>
      <c r="C71" s="26">
        <f>IF(OR(B71="",NOT(ISNUMBER(B71))),"",DATE(YEAR(B71),MONTH(B71),1))</f>
        <v/>
      </c>
      <c r="D71" s="25" t="n"/>
      <c r="E71" s="25" t="n"/>
      <c r="F71" s="19" t="n"/>
      <c r="G71" s="19" t="n"/>
      <c r="H71" s="27">
        <f>IF(F71="","",IF(NOT(ISNUMBER(F71)),"",IF(F71&lt;0,"",IF(G71="",F71,IF(NOT(ISNUMBER(G71)),"",IF(OR(G71&lt;0,G71&gt;F71),"",F71-G71))))))</f>
        <v/>
      </c>
      <c r="I71" s="28">
        <f>IF(D71="","",IFERROR(VLOOKUP(D71,'Parâmetros'!$A$10:$B$12,2,FALSE),""))</f>
        <v/>
      </c>
      <c r="J71" s="27">
        <f>IF(OR(H71="",I71="",COUNT('Parâmetros'!$B$10:$B$12)&lt;&gt;3),"",IF(NOT(ISNUMBER(I71)),"",IF(OR(I71&lt;0,I71&gt;1),"",H71*I71)))</f>
        <v/>
      </c>
      <c r="K71" s="29">
        <f>IF(COUNTA(A71:B71,D71:G71,L71)=0,"",IF(A71="","Revisar: código",IF(COUNTIF($A$2:$A$151,A71)&gt;1,"Revisar: código duplicado",IF(OR(B71="",NOT(ISNUMBER(B71))),"Revisar: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parâmetros",IF(B71&gt;'Parâmetros'!$B$5,"Revisar: data futura",IF(D71="","Revisar: natureza",IF(OR(F71="",NOT(ISNUMBER(F71)),F71&lt;0),"Revisar: receita",IF(AND(G71&lt;&gt;"",NOT(ISNUMBER(G71))),"Revisar: estorno",IF(AND(ISNUMBER(G71),OR(G71&lt;0,G71&gt;F71)),"Revisar: estorno",IF(OR(I71="",NOT(ISNUMBER(I71))),"Revisar: percentual",IF(OR(B71&lt;'Parâmetros'!$B$2,B71&gt;'Parâmetros'!$B$3),"Fora do período","OK"))))))))))))</f>
        <v/>
      </c>
      <c r="L71" s="25" t="n"/>
    </row>
    <row r="72" ht="22" customHeight="1">
      <c r="A72" s="25" t="n"/>
      <c r="B72" s="18" t="n"/>
      <c r="C72" s="26">
        <f>IF(OR(B72="",NOT(ISNUMBER(B72))),"",DATE(YEAR(B72),MONTH(B72),1))</f>
        <v/>
      </c>
      <c r="D72" s="25" t="n"/>
      <c r="E72" s="25" t="n"/>
      <c r="F72" s="19" t="n"/>
      <c r="G72" s="19" t="n"/>
      <c r="H72" s="27">
        <f>IF(F72="","",IF(NOT(ISNUMBER(F72)),"",IF(F72&lt;0,"",IF(G72="",F72,IF(NOT(ISNUMBER(G72)),"",IF(OR(G72&lt;0,G72&gt;F72),"",F72-G72))))))</f>
        <v/>
      </c>
      <c r="I72" s="28">
        <f>IF(D72="","",IFERROR(VLOOKUP(D72,'Parâmetros'!$A$10:$B$12,2,FALSE),""))</f>
        <v/>
      </c>
      <c r="J72" s="27">
        <f>IF(OR(H72="",I72="",COUNT('Parâmetros'!$B$10:$B$12)&lt;&gt;3),"",IF(NOT(ISNUMBER(I72)),"",IF(OR(I72&lt;0,I72&gt;1),"",H72*I72)))</f>
        <v/>
      </c>
      <c r="K72" s="29">
        <f>IF(COUNTA(A72:B72,D72:G72,L72)=0,"",IF(A72="","Revisar: código",IF(COUNTIF($A$2:$A$151,A72)&gt;1,"Revisar: código duplicado",IF(OR(B72="",NOT(ISNUMBER(B72))),"Revisar: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parâmetros",IF(B72&gt;'Parâmetros'!$B$5,"Revisar: data futura",IF(D72="","Revisar: natureza",IF(OR(F72="",NOT(ISNUMBER(F72)),F72&lt;0),"Revisar: receita",IF(AND(G72&lt;&gt;"",NOT(ISNUMBER(G72))),"Revisar: estorno",IF(AND(ISNUMBER(G72),OR(G72&lt;0,G72&gt;F72)),"Revisar: estorno",IF(OR(I72="",NOT(ISNUMBER(I72))),"Revisar: percentual",IF(OR(B72&lt;'Parâmetros'!$B$2,B72&gt;'Parâmetros'!$B$3),"Fora do período","OK"))))))))))))</f>
        <v/>
      </c>
      <c r="L72" s="25" t="n"/>
    </row>
    <row r="73" ht="22" customHeight="1">
      <c r="A73" s="25" t="n"/>
      <c r="B73" s="18" t="n"/>
      <c r="C73" s="26">
        <f>IF(OR(B73="",NOT(ISNUMBER(B73))),"",DATE(YEAR(B73),MONTH(B73),1))</f>
        <v/>
      </c>
      <c r="D73" s="25" t="n"/>
      <c r="E73" s="25" t="n"/>
      <c r="F73" s="19" t="n"/>
      <c r="G73" s="19" t="n"/>
      <c r="H73" s="27">
        <f>IF(F73="","",IF(NOT(ISNUMBER(F73)),"",IF(F73&lt;0,"",IF(G73="",F73,IF(NOT(ISNUMBER(G73)),"",IF(OR(G73&lt;0,G73&gt;F73),"",F73-G73))))))</f>
        <v/>
      </c>
      <c r="I73" s="28">
        <f>IF(D73="","",IFERROR(VLOOKUP(D73,'Parâmetros'!$A$10:$B$12,2,FALSE),""))</f>
        <v/>
      </c>
      <c r="J73" s="27">
        <f>IF(OR(H73="",I73="",COUNT('Parâmetros'!$B$10:$B$12)&lt;&gt;3),"",IF(NOT(ISNUMBER(I73)),"",IF(OR(I73&lt;0,I73&gt;1),"",H73*I73)))</f>
        <v/>
      </c>
      <c r="K73" s="29">
        <f>IF(COUNTA(A73:B73,D73:G73,L73)=0,"",IF(A73="","Revisar: código",IF(COUNTIF($A$2:$A$151,A73)&gt;1,"Revisar: código duplicado",IF(OR(B73="",NOT(ISNUMBER(B73))),"Revisar: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parâmetros",IF(B73&gt;'Parâmetros'!$B$5,"Revisar: data futura",IF(D73="","Revisar: natureza",IF(OR(F73="",NOT(ISNUMBER(F73)),F73&lt;0),"Revisar: receita",IF(AND(G73&lt;&gt;"",NOT(ISNUMBER(G73))),"Revisar: estorno",IF(AND(ISNUMBER(G73),OR(G73&lt;0,G73&gt;F73)),"Revisar: estorno",IF(OR(I73="",NOT(ISNUMBER(I73))),"Revisar: percentual",IF(OR(B73&lt;'Parâmetros'!$B$2,B73&gt;'Parâmetros'!$B$3),"Fora do período","OK"))))))))))))</f>
        <v/>
      </c>
      <c r="L73" s="25" t="n"/>
    </row>
    <row r="74" ht="22" customHeight="1">
      <c r="A74" s="25" t="n"/>
      <c r="B74" s="18" t="n"/>
      <c r="C74" s="26">
        <f>IF(OR(B74="",NOT(ISNUMBER(B74))),"",DATE(YEAR(B74),MONTH(B74),1))</f>
        <v/>
      </c>
      <c r="D74" s="25" t="n"/>
      <c r="E74" s="25" t="n"/>
      <c r="F74" s="19" t="n"/>
      <c r="G74" s="19" t="n"/>
      <c r="H74" s="27">
        <f>IF(F74="","",IF(NOT(ISNUMBER(F74)),"",IF(F74&lt;0,"",IF(G74="",F74,IF(NOT(ISNUMBER(G74)),"",IF(OR(G74&lt;0,G74&gt;F74),"",F74-G74))))))</f>
        <v/>
      </c>
      <c r="I74" s="28">
        <f>IF(D74="","",IFERROR(VLOOKUP(D74,'Parâmetros'!$A$10:$B$12,2,FALSE),""))</f>
        <v/>
      </c>
      <c r="J74" s="27">
        <f>IF(OR(H74="",I74="",COUNT('Parâmetros'!$B$10:$B$12)&lt;&gt;3),"",IF(NOT(ISNUMBER(I74)),"",IF(OR(I74&lt;0,I74&gt;1),"",H74*I74)))</f>
        <v/>
      </c>
      <c r="K74" s="29">
        <f>IF(COUNTA(A74:B74,D74:G74,L74)=0,"",IF(A74="","Revisar: código",IF(COUNTIF($A$2:$A$151,A74)&gt;1,"Revisar: código duplicado",IF(OR(B74="",NOT(ISNUMBER(B74))),"Revisar: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parâmetros",IF(B74&gt;'Parâmetros'!$B$5,"Revisar: data futura",IF(D74="","Revisar: natureza",IF(OR(F74="",NOT(ISNUMBER(F74)),F74&lt;0),"Revisar: receita",IF(AND(G74&lt;&gt;"",NOT(ISNUMBER(G74))),"Revisar: estorno",IF(AND(ISNUMBER(G74),OR(G74&lt;0,G74&gt;F74)),"Revisar: estorno",IF(OR(I74="",NOT(ISNUMBER(I74))),"Revisar: percentual",IF(OR(B74&lt;'Parâmetros'!$B$2,B74&gt;'Parâmetros'!$B$3),"Fora do período","OK"))))))))))))</f>
        <v/>
      </c>
      <c r="L74" s="25" t="n"/>
    </row>
    <row r="75" ht="22" customHeight="1">
      <c r="A75" s="25" t="n"/>
      <c r="B75" s="18" t="n"/>
      <c r="C75" s="26">
        <f>IF(OR(B75="",NOT(ISNUMBER(B75))),"",DATE(YEAR(B75),MONTH(B75),1))</f>
        <v/>
      </c>
      <c r="D75" s="25" t="n"/>
      <c r="E75" s="25" t="n"/>
      <c r="F75" s="19" t="n"/>
      <c r="G75" s="19" t="n"/>
      <c r="H75" s="27">
        <f>IF(F75="","",IF(NOT(ISNUMBER(F75)),"",IF(F75&lt;0,"",IF(G75="",F75,IF(NOT(ISNUMBER(G75)),"",IF(OR(G75&lt;0,G75&gt;F75),"",F75-G75))))))</f>
        <v/>
      </c>
      <c r="I75" s="28">
        <f>IF(D75="","",IFERROR(VLOOKUP(D75,'Parâmetros'!$A$10:$B$12,2,FALSE),""))</f>
        <v/>
      </c>
      <c r="J75" s="27">
        <f>IF(OR(H75="",I75="",COUNT('Parâmetros'!$B$10:$B$12)&lt;&gt;3),"",IF(NOT(ISNUMBER(I75)),"",IF(OR(I75&lt;0,I75&gt;1),"",H75*I75)))</f>
        <v/>
      </c>
      <c r="K75" s="29">
        <f>IF(COUNTA(A75:B75,D75:G75,L75)=0,"",IF(A75="","Revisar: código",IF(COUNTIF($A$2:$A$151,A75)&gt;1,"Revisar: código duplicado",IF(OR(B75="",NOT(ISNUMBER(B75))),"Revisar: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parâmetros",IF(B75&gt;'Parâmetros'!$B$5,"Revisar: data futura",IF(D75="","Revisar: natureza",IF(OR(F75="",NOT(ISNUMBER(F75)),F75&lt;0),"Revisar: receita",IF(AND(G75&lt;&gt;"",NOT(ISNUMBER(G75))),"Revisar: estorno",IF(AND(ISNUMBER(G75),OR(G75&lt;0,G75&gt;F75)),"Revisar: estorno",IF(OR(I75="",NOT(ISNUMBER(I75))),"Revisar: percentual",IF(OR(B75&lt;'Parâmetros'!$B$2,B75&gt;'Parâmetros'!$B$3),"Fora do período","OK"))))))))))))</f>
        <v/>
      </c>
      <c r="L75" s="25" t="n"/>
    </row>
    <row r="76" ht="22" customHeight="1">
      <c r="A76" s="25" t="n"/>
      <c r="B76" s="18" t="n"/>
      <c r="C76" s="26">
        <f>IF(OR(B76="",NOT(ISNUMBER(B76))),"",DATE(YEAR(B76),MONTH(B76),1))</f>
        <v/>
      </c>
      <c r="D76" s="25" t="n"/>
      <c r="E76" s="25" t="n"/>
      <c r="F76" s="19" t="n"/>
      <c r="G76" s="19" t="n"/>
      <c r="H76" s="27">
        <f>IF(F76="","",IF(NOT(ISNUMBER(F76)),"",IF(F76&lt;0,"",IF(G76="",F76,IF(NOT(ISNUMBER(G76)),"",IF(OR(G76&lt;0,G76&gt;F76),"",F76-G76))))))</f>
        <v/>
      </c>
      <c r="I76" s="28">
        <f>IF(D76="","",IFERROR(VLOOKUP(D76,'Parâmetros'!$A$10:$B$12,2,FALSE),""))</f>
        <v/>
      </c>
      <c r="J76" s="27">
        <f>IF(OR(H76="",I76="",COUNT('Parâmetros'!$B$10:$B$12)&lt;&gt;3),"",IF(NOT(ISNUMBER(I76)),"",IF(OR(I76&lt;0,I76&gt;1),"",H76*I76)))</f>
        <v/>
      </c>
      <c r="K76" s="29">
        <f>IF(COUNTA(A76:B76,D76:G76,L76)=0,"",IF(A76="","Revisar: código",IF(COUNTIF($A$2:$A$151,A76)&gt;1,"Revisar: código duplicado",IF(OR(B76="",NOT(ISNUMBER(B76))),"Revisar: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parâmetros",IF(B76&gt;'Parâmetros'!$B$5,"Revisar: data futura",IF(D76="","Revisar: natureza",IF(OR(F76="",NOT(ISNUMBER(F76)),F76&lt;0),"Revisar: receita",IF(AND(G76&lt;&gt;"",NOT(ISNUMBER(G76))),"Revisar: estorno",IF(AND(ISNUMBER(G76),OR(G76&lt;0,G76&gt;F76)),"Revisar: estorno",IF(OR(I76="",NOT(ISNUMBER(I76))),"Revisar: percentual",IF(OR(B76&lt;'Parâmetros'!$B$2,B76&gt;'Parâmetros'!$B$3),"Fora do período","OK"))))))))))))</f>
        <v/>
      </c>
      <c r="L76" s="25" t="n"/>
    </row>
    <row r="77" ht="22" customHeight="1">
      <c r="A77" s="25" t="n"/>
      <c r="B77" s="18" t="n"/>
      <c r="C77" s="26">
        <f>IF(OR(B77="",NOT(ISNUMBER(B77))),"",DATE(YEAR(B77),MONTH(B77),1))</f>
        <v/>
      </c>
      <c r="D77" s="25" t="n"/>
      <c r="E77" s="25" t="n"/>
      <c r="F77" s="19" t="n"/>
      <c r="G77" s="19" t="n"/>
      <c r="H77" s="27">
        <f>IF(F77="","",IF(NOT(ISNUMBER(F77)),"",IF(F77&lt;0,"",IF(G77="",F77,IF(NOT(ISNUMBER(G77)),"",IF(OR(G77&lt;0,G77&gt;F77),"",F77-G77))))))</f>
        <v/>
      </c>
      <c r="I77" s="28">
        <f>IF(D77="","",IFERROR(VLOOKUP(D77,'Parâmetros'!$A$10:$B$12,2,FALSE),""))</f>
        <v/>
      </c>
      <c r="J77" s="27">
        <f>IF(OR(H77="",I77="",COUNT('Parâmetros'!$B$10:$B$12)&lt;&gt;3),"",IF(NOT(ISNUMBER(I77)),"",IF(OR(I77&lt;0,I77&gt;1),"",H77*I77)))</f>
        <v/>
      </c>
      <c r="K77" s="29">
        <f>IF(COUNTA(A77:B77,D77:G77,L77)=0,"",IF(A77="","Revisar: código",IF(COUNTIF($A$2:$A$151,A77)&gt;1,"Revisar: código duplicado",IF(OR(B77="",NOT(ISNUMBER(B77))),"Revisar: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parâmetros",IF(B77&gt;'Parâmetros'!$B$5,"Revisar: data futura",IF(D77="","Revisar: natureza",IF(OR(F77="",NOT(ISNUMBER(F77)),F77&lt;0),"Revisar: receita",IF(AND(G77&lt;&gt;"",NOT(ISNUMBER(G77))),"Revisar: estorno",IF(AND(ISNUMBER(G77),OR(G77&lt;0,G77&gt;F77)),"Revisar: estorno",IF(OR(I77="",NOT(ISNUMBER(I77))),"Revisar: percentual",IF(OR(B77&lt;'Parâmetros'!$B$2,B77&gt;'Parâmetros'!$B$3),"Fora do período","OK"))))))))))))</f>
        <v/>
      </c>
      <c r="L77" s="25" t="n"/>
    </row>
    <row r="78" ht="22" customHeight="1">
      <c r="A78" s="25" t="n"/>
      <c r="B78" s="18" t="n"/>
      <c r="C78" s="26">
        <f>IF(OR(B78="",NOT(ISNUMBER(B78))),"",DATE(YEAR(B78),MONTH(B78),1))</f>
        <v/>
      </c>
      <c r="D78" s="25" t="n"/>
      <c r="E78" s="25" t="n"/>
      <c r="F78" s="19" t="n"/>
      <c r="G78" s="19" t="n"/>
      <c r="H78" s="27">
        <f>IF(F78="","",IF(NOT(ISNUMBER(F78)),"",IF(F78&lt;0,"",IF(G78="",F78,IF(NOT(ISNUMBER(G78)),"",IF(OR(G78&lt;0,G78&gt;F78),"",F78-G78))))))</f>
        <v/>
      </c>
      <c r="I78" s="28">
        <f>IF(D78="","",IFERROR(VLOOKUP(D78,'Parâmetros'!$A$10:$B$12,2,FALSE),""))</f>
        <v/>
      </c>
      <c r="J78" s="27">
        <f>IF(OR(H78="",I78="",COUNT('Parâmetros'!$B$10:$B$12)&lt;&gt;3),"",IF(NOT(ISNUMBER(I78)),"",IF(OR(I78&lt;0,I78&gt;1),"",H78*I78)))</f>
        <v/>
      </c>
      <c r="K78" s="29">
        <f>IF(COUNTA(A78:B78,D78:G78,L78)=0,"",IF(A78="","Revisar: código",IF(COUNTIF($A$2:$A$151,A78)&gt;1,"Revisar: código duplicado",IF(OR(B78="",NOT(ISNUMBER(B78))),"Revisar: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parâmetros",IF(B78&gt;'Parâmetros'!$B$5,"Revisar: data futura",IF(D78="","Revisar: natureza",IF(OR(F78="",NOT(ISNUMBER(F78)),F78&lt;0),"Revisar: receita",IF(AND(G78&lt;&gt;"",NOT(ISNUMBER(G78))),"Revisar: estorno",IF(AND(ISNUMBER(G78),OR(G78&lt;0,G78&gt;F78)),"Revisar: estorno",IF(OR(I78="",NOT(ISNUMBER(I78))),"Revisar: percentual",IF(OR(B78&lt;'Parâmetros'!$B$2,B78&gt;'Parâmetros'!$B$3),"Fora do período","OK"))))))))))))</f>
        <v/>
      </c>
      <c r="L78" s="25" t="n"/>
    </row>
    <row r="79" ht="22" customHeight="1">
      <c r="A79" s="25" t="n"/>
      <c r="B79" s="18" t="n"/>
      <c r="C79" s="26">
        <f>IF(OR(B79="",NOT(ISNUMBER(B79))),"",DATE(YEAR(B79),MONTH(B79),1))</f>
        <v/>
      </c>
      <c r="D79" s="25" t="n"/>
      <c r="E79" s="25" t="n"/>
      <c r="F79" s="19" t="n"/>
      <c r="G79" s="19" t="n"/>
      <c r="H79" s="27">
        <f>IF(F79="","",IF(NOT(ISNUMBER(F79)),"",IF(F79&lt;0,"",IF(G79="",F79,IF(NOT(ISNUMBER(G79)),"",IF(OR(G79&lt;0,G79&gt;F79),"",F79-G79))))))</f>
        <v/>
      </c>
      <c r="I79" s="28">
        <f>IF(D79="","",IFERROR(VLOOKUP(D79,'Parâmetros'!$A$10:$B$12,2,FALSE),""))</f>
        <v/>
      </c>
      <c r="J79" s="27">
        <f>IF(OR(H79="",I79="",COUNT('Parâmetros'!$B$10:$B$12)&lt;&gt;3),"",IF(NOT(ISNUMBER(I79)),"",IF(OR(I79&lt;0,I79&gt;1),"",H79*I79)))</f>
        <v/>
      </c>
      <c r="K79" s="29">
        <f>IF(COUNTA(A79:B79,D79:G79,L79)=0,"",IF(A79="","Revisar: código",IF(COUNTIF($A$2:$A$151,A79)&gt;1,"Revisar: código duplicado",IF(OR(B79="",NOT(ISNUMBER(B79))),"Revisar: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parâmetros",IF(B79&gt;'Parâmetros'!$B$5,"Revisar: data futura",IF(D79="","Revisar: natureza",IF(OR(F79="",NOT(ISNUMBER(F79)),F79&lt;0),"Revisar: receita",IF(AND(G79&lt;&gt;"",NOT(ISNUMBER(G79))),"Revisar: estorno",IF(AND(ISNUMBER(G79),OR(G79&lt;0,G79&gt;F79)),"Revisar: estorno",IF(OR(I79="",NOT(ISNUMBER(I79))),"Revisar: percentual",IF(OR(B79&lt;'Parâmetros'!$B$2,B79&gt;'Parâmetros'!$B$3),"Fora do período","OK"))))))))))))</f>
        <v/>
      </c>
      <c r="L79" s="25" t="n"/>
    </row>
    <row r="80" ht="22" customHeight="1">
      <c r="A80" s="25" t="n"/>
      <c r="B80" s="18" t="n"/>
      <c r="C80" s="26">
        <f>IF(OR(B80="",NOT(ISNUMBER(B80))),"",DATE(YEAR(B80),MONTH(B80),1))</f>
        <v/>
      </c>
      <c r="D80" s="25" t="n"/>
      <c r="E80" s="25" t="n"/>
      <c r="F80" s="19" t="n"/>
      <c r="G80" s="19" t="n"/>
      <c r="H80" s="27">
        <f>IF(F80="","",IF(NOT(ISNUMBER(F80)),"",IF(F80&lt;0,"",IF(G80="",F80,IF(NOT(ISNUMBER(G80)),"",IF(OR(G80&lt;0,G80&gt;F80),"",F80-G80))))))</f>
        <v/>
      </c>
      <c r="I80" s="28">
        <f>IF(D80="","",IFERROR(VLOOKUP(D80,'Parâmetros'!$A$10:$B$12,2,FALSE),""))</f>
        <v/>
      </c>
      <c r="J80" s="27">
        <f>IF(OR(H80="",I80="",COUNT('Parâmetros'!$B$10:$B$12)&lt;&gt;3),"",IF(NOT(ISNUMBER(I80)),"",IF(OR(I80&lt;0,I80&gt;1),"",H80*I80)))</f>
        <v/>
      </c>
      <c r="K80" s="29">
        <f>IF(COUNTA(A80:B80,D80:G80,L80)=0,"",IF(A80="","Revisar: código",IF(COUNTIF($A$2:$A$151,A80)&gt;1,"Revisar: código duplicado",IF(OR(B80="",NOT(ISNUMBER(B80))),"Revisar: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parâmetros",IF(B80&gt;'Parâmetros'!$B$5,"Revisar: data futura",IF(D80="","Revisar: natureza",IF(OR(F80="",NOT(ISNUMBER(F80)),F80&lt;0),"Revisar: receita",IF(AND(G80&lt;&gt;"",NOT(ISNUMBER(G80))),"Revisar: estorno",IF(AND(ISNUMBER(G80),OR(G80&lt;0,G80&gt;F80)),"Revisar: estorno",IF(OR(I80="",NOT(ISNUMBER(I80))),"Revisar: percentual",IF(OR(B80&lt;'Parâmetros'!$B$2,B80&gt;'Parâmetros'!$B$3),"Fora do período","OK"))))))))))))</f>
        <v/>
      </c>
      <c r="L80" s="25" t="n"/>
    </row>
    <row r="81" ht="22" customHeight="1">
      <c r="A81" s="25" t="n"/>
      <c r="B81" s="18" t="n"/>
      <c r="C81" s="26">
        <f>IF(OR(B81="",NOT(ISNUMBER(B81))),"",DATE(YEAR(B81),MONTH(B81),1))</f>
        <v/>
      </c>
      <c r="D81" s="25" t="n"/>
      <c r="E81" s="25" t="n"/>
      <c r="F81" s="19" t="n"/>
      <c r="G81" s="19" t="n"/>
      <c r="H81" s="27">
        <f>IF(F81="","",IF(NOT(ISNUMBER(F81)),"",IF(F81&lt;0,"",IF(G81="",F81,IF(NOT(ISNUMBER(G81)),"",IF(OR(G81&lt;0,G81&gt;F81),"",F81-G81))))))</f>
        <v/>
      </c>
      <c r="I81" s="28">
        <f>IF(D81="","",IFERROR(VLOOKUP(D81,'Parâmetros'!$A$10:$B$12,2,FALSE),""))</f>
        <v/>
      </c>
      <c r="J81" s="27">
        <f>IF(OR(H81="",I81="",COUNT('Parâmetros'!$B$10:$B$12)&lt;&gt;3),"",IF(NOT(ISNUMBER(I81)),"",IF(OR(I81&lt;0,I81&gt;1),"",H81*I81)))</f>
        <v/>
      </c>
      <c r="K81" s="29">
        <f>IF(COUNTA(A81:B81,D81:G81,L81)=0,"",IF(A81="","Revisar: código",IF(COUNTIF($A$2:$A$151,A81)&gt;1,"Revisar: código duplicado",IF(OR(B81="",NOT(ISNUMBER(B81))),"Revisar: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parâmetros",IF(B81&gt;'Parâmetros'!$B$5,"Revisar: data futura",IF(D81="","Revisar: natureza",IF(OR(F81="",NOT(ISNUMBER(F81)),F81&lt;0),"Revisar: receita",IF(AND(G81&lt;&gt;"",NOT(ISNUMBER(G81))),"Revisar: estorno",IF(AND(ISNUMBER(G81),OR(G81&lt;0,G81&gt;F81)),"Revisar: estorno",IF(OR(I81="",NOT(ISNUMBER(I81))),"Revisar: percentual",IF(OR(B81&lt;'Parâmetros'!$B$2,B81&gt;'Parâmetros'!$B$3),"Fora do período","OK"))))))))))))</f>
        <v/>
      </c>
      <c r="L81" s="25" t="n"/>
    </row>
    <row r="82" ht="22" customHeight="1">
      <c r="A82" s="25" t="n"/>
      <c r="B82" s="18" t="n"/>
      <c r="C82" s="26">
        <f>IF(OR(B82="",NOT(ISNUMBER(B82))),"",DATE(YEAR(B82),MONTH(B82),1))</f>
        <v/>
      </c>
      <c r="D82" s="25" t="n"/>
      <c r="E82" s="25" t="n"/>
      <c r="F82" s="19" t="n"/>
      <c r="G82" s="19" t="n"/>
      <c r="H82" s="27">
        <f>IF(F82="","",IF(NOT(ISNUMBER(F82)),"",IF(F82&lt;0,"",IF(G82="",F82,IF(NOT(ISNUMBER(G82)),"",IF(OR(G82&lt;0,G82&gt;F82),"",F82-G82))))))</f>
        <v/>
      </c>
      <c r="I82" s="28">
        <f>IF(D82="","",IFERROR(VLOOKUP(D82,'Parâmetros'!$A$10:$B$12,2,FALSE),""))</f>
        <v/>
      </c>
      <c r="J82" s="27">
        <f>IF(OR(H82="",I82="",COUNT('Parâmetros'!$B$10:$B$12)&lt;&gt;3),"",IF(NOT(ISNUMBER(I82)),"",IF(OR(I82&lt;0,I82&gt;1),"",H82*I82)))</f>
        <v/>
      </c>
      <c r="K82" s="29">
        <f>IF(COUNTA(A82:B82,D82:G82,L82)=0,"",IF(A82="","Revisar: código",IF(COUNTIF($A$2:$A$151,A82)&gt;1,"Revisar: código duplicado",IF(OR(B82="",NOT(ISNUMBER(B82))),"Revisar: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parâmetros",IF(B82&gt;'Parâmetros'!$B$5,"Revisar: data futura",IF(D82="","Revisar: natureza",IF(OR(F82="",NOT(ISNUMBER(F82)),F82&lt;0),"Revisar: receita",IF(AND(G82&lt;&gt;"",NOT(ISNUMBER(G82))),"Revisar: estorno",IF(AND(ISNUMBER(G82),OR(G82&lt;0,G82&gt;F82)),"Revisar: estorno",IF(OR(I82="",NOT(ISNUMBER(I82))),"Revisar: percentual",IF(OR(B82&lt;'Parâmetros'!$B$2,B82&gt;'Parâmetros'!$B$3),"Fora do período","OK"))))))))))))</f>
        <v/>
      </c>
      <c r="L82" s="25" t="n"/>
    </row>
    <row r="83" ht="22" customHeight="1">
      <c r="A83" s="25" t="n"/>
      <c r="B83" s="18" t="n"/>
      <c r="C83" s="26">
        <f>IF(OR(B83="",NOT(ISNUMBER(B83))),"",DATE(YEAR(B83),MONTH(B83),1))</f>
        <v/>
      </c>
      <c r="D83" s="25" t="n"/>
      <c r="E83" s="25" t="n"/>
      <c r="F83" s="19" t="n"/>
      <c r="G83" s="19" t="n"/>
      <c r="H83" s="27">
        <f>IF(F83="","",IF(NOT(ISNUMBER(F83)),"",IF(F83&lt;0,"",IF(G83="",F83,IF(NOT(ISNUMBER(G83)),"",IF(OR(G83&lt;0,G83&gt;F83),"",F83-G83))))))</f>
        <v/>
      </c>
      <c r="I83" s="28">
        <f>IF(D83="","",IFERROR(VLOOKUP(D83,'Parâmetros'!$A$10:$B$12,2,FALSE),""))</f>
        <v/>
      </c>
      <c r="J83" s="27">
        <f>IF(OR(H83="",I83="",COUNT('Parâmetros'!$B$10:$B$12)&lt;&gt;3),"",IF(NOT(ISNUMBER(I83)),"",IF(OR(I83&lt;0,I83&gt;1),"",H83*I83)))</f>
        <v/>
      </c>
      <c r="K83" s="29">
        <f>IF(COUNTA(A83:B83,D83:G83,L83)=0,"",IF(A83="","Revisar: código",IF(COUNTIF($A$2:$A$151,A83)&gt;1,"Revisar: código duplicado",IF(OR(B83="",NOT(ISNUMBER(B83))),"Revisar: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parâmetros",IF(B83&gt;'Parâmetros'!$B$5,"Revisar: data futura",IF(D83="","Revisar: natureza",IF(OR(F83="",NOT(ISNUMBER(F83)),F83&lt;0),"Revisar: receita",IF(AND(G83&lt;&gt;"",NOT(ISNUMBER(G83))),"Revisar: estorno",IF(AND(ISNUMBER(G83),OR(G83&lt;0,G83&gt;F83)),"Revisar: estorno",IF(OR(I83="",NOT(ISNUMBER(I83))),"Revisar: percentual",IF(OR(B83&lt;'Parâmetros'!$B$2,B83&gt;'Parâmetros'!$B$3),"Fora do período","OK"))))))))))))</f>
        <v/>
      </c>
      <c r="L83" s="25" t="n"/>
    </row>
    <row r="84" ht="22" customHeight="1">
      <c r="A84" s="25" t="n"/>
      <c r="B84" s="18" t="n"/>
      <c r="C84" s="26">
        <f>IF(OR(B84="",NOT(ISNUMBER(B84))),"",DATE(YEAR(B84),MONTH(B84),1))</f>
        <v/>
      </c>
      <c r="D84" s="25" t="n"/>
      <c r="E84" s="25" t="n"/>
      <c r="F84" s="19" t="n"/>
      <c r="G84" s="19" t="n"/>
      <c r="H84" s="27">
        <f>IF(F84="","",IF(NOT(ISNUMBER(F84)),"",IF(F84&lt;0,"",IF(G84="",F84,IF(NOT(ISNUMBER(G84)),"",IF(OR(G84&lt;0,G84&gt;F84),"",F84-G84))))))</f>
        <v/>
      </c>
      <c r="I84" s="28">
        <f>IF(D84="","",IFERROR(VLOOKUP(D84,'Parâmetros'!$A$10:$B$12,2,FALSE),""))</f>
        <v/>
      </c>
      <c r="J84" s="27">
        <f>IF(OR(H84="",I84="",COUNT('Parâmetros'!$B$10:$B$12)&lt;&gt;3),"",IF(NOT(ISNUMBER(I84)),"",IF(OR(I84&lt;0,I84&gt;1),"",H84*I84)))</f>
        <v/>
      </c>
      <c r="K84" s="29">
        <f>IF(COUNTA(A84:B84,D84:G84,L84)=0,"",IF(A84="","Revisar: código",IF(COUNTIF($A$2:$A$151,A84)&gt;1,"Revisar: código duplicado",IF(OR(B84="",NOT(ISNUMBER(B84))),"Revisar: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parâmetros",IF(B84&gt;'Parâmetros'!$B$5,"Revisar: data futura",IF(D84="","Revisar: natureza",IF(OR(F84="",NOT(ISNUMBER(F84)),F84&lt;0),"Revisar: receita",IF(AND(G84&lt;&gt;"",NOT(ISNUMBER(G84))),"Revisar: estorno",IF(AND(ISNUMBER(G84),OR(G84&lt;0,G84&gt;F84)),"Revisar: estorno",IF(OR(I84="",NOT(ISNUMBER(I84))),"Revisar: percentual",IF(OR(B84&lt;'Parâmetros'!$B$2,B84&gt;'Parâmetros'!$B$3),"Fora do período","OK"))))))))))))</f>
        <v/>
      </c>
      <c r="L84" s="25" t="n"/>
    </row>
    <row r="85" ht="22" customHeight="1">
      <c r="A85" s="25" t="n"/>
      <c r="B85" s="18" t="n"/>
      <c r="C85" s="26">
        <f>IF(OR(B85="",NOT(ISNUMBER(B85))),"",DATE(YEAR(B85),MONTH(B85),1))</f>
        <v/>
      </c>
      <c r="D85" s="25" t="n"/>
      <c r="E85" s="25" t="n"/>
      <c r="F85" s="19" t="n"/>
      <c r="G85" s="19" t="n"/>
      <c r="H85" s="27">
        <f>IF(F85="","",IF(NOT(ISNUMBER(F85)),"",IF(F85&lt;0,"",IF(G85="",F85,IF(NOT(ISNUMBER(G85)),"",IF(OR(G85&lt;0,G85&gt;F85),"",F85-G85))))))</f>
        <v/>
      </c>
      <c r="I85" s="28">
        <f>IF(D85="","",IFERROR(VLOOKUP(D85,'Parâmetros'!$A$10:$B$12,2,FALSE),""))</f>
        <v/>
      </c>
      <c r="J85" s="27">
        <f>IF(OR(H85="",I85="",COUNT('Parâmetros'!$B$10:$B$12)&lt;&gt;3),"",IF(NOT(ISNUMBER(I85)),"",IF(OR(I85&lt;0,I85&gt;1),"",H85*I85)))</f>
        <v/>
      </c>
      <c r="K85" s="29">
        <f>IF(COUNTA(A85:B85,D85:G85,L85)=0,"",IF(A85="","Revisar: código",IF(COUNTIF($A$2:$A$151,A85)&gt;1,"Revisar: código duplicado",IF(OR(B85="",NOT(ISNUMBER(B85))),"Revisar: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parâmetros",IF(B85&gt;'Parâmetros'!$B$5,"Revisar: data futura",IF(D85="","Revisar: natureza",IF(OR(F85="",NOT(ISNUMBER(F85)),F85&lt;0),"Revisar: receita",IF(AND(G85&lt;&gt;"",NOT(ISNUMBER(G85))),"Revisar: estorno",IF(AND(ISNUMBER(G85),OR(G85&lt;0,G85&gt;F85)),"Revisar: estorno",IF(OR(I85="",NOT(ISNUMBER(I85))),"Revisar: percentual",IF(OR(B85&lt;'Parâmetros'!$B$2,B85&gt;'Parâmetros'!$B$3),"Fora do período","OK"))))))))))))</f>
        <v/>
      </c>
      <c r="L85" s="25" t="n"/>
    </row>
    <row r="86" ht="22" customHeight="1">
      <c r="A86" s="25" t="n"/>
      <c r="B86" s="18" t="n"/>
      <c r="C86" s="26">
        <f>IF(OR(B86="",NOT(ISNUMBER(B86))),"",DATE(YEAR(B86),MONTH(B86),1))</f>
        <v/>
      </c>
      <c r="D86" s="25" t="n"/>
      <c r="E86" s="25" t="n"/>
      <c r="F86" s="19" t="n"/>
      <c r="G86" s="19" t="n"/>
      <c r="H86" s="27">
        <f>IF(F86="","",IF(NOT(ISNUMBER(F86)),"",IF(F86&lt;0,"",IF(G86="",F86,IF(NOT(ISNUMBER(G86)),"",IF(OR(G86&lt;0,G86&gt;F86),"",F86-G86))))))</f>
        <v/>
      </c>
      <c r="I86" s="28">
        <f>IF(D86="","",IFERROR(VLOOKUP(D86,'Parâmetros'!$A$10:$B$12,2,FALSE),""))</f>
        <v/>
      </c>
      <c r="J86" s="27">
        <f>IF(OR(H86="",I86="",COUNT('Parâmetros'!$B$10:$B$12)&lt;&gt;3),"",IF(NOT(ISNUMBER(I86)),"",IF(OR(I86&lt;0,I86&gt;1),"",H86*I86)))</f>
        <v/>
      </c>
      <c r="K86" s="29">
        <f>IF(COUNTA(A86:B86,D86:G86,L86)=0,"",IF(A86="","Revisar: código",IF(COUNTIF($A$2:$A$151,A86)&gt;1,"Revisar: código duplicado",IF(OR(B86="",NOT(ISNUMBER(B86))),"Revisar: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parâmetros",IF(B86&gt;'Parâmetros'!$B$5,"Revisar: data futura",IF(D86="","Revisar: natureza",IF(OR(F86="",NOT(ISNUMBER(F86)),F86&lt;0),"Revisar: receita",IF(AND(G86&lt;&gt;"",NOT(ISNUMBER(G86))),"Revisar: estorno",IF(AND(ISNUMBER(G86),OR(G86&lt;0,G86&gt;F86)),"Revisar: estorno",IF(OR(I86="",NOT(ISNUMBER(I86))),"Revisar: percentual",IF(OR(B86&lt;'Parâmetros'!$B$2,B86&gt;'Parâmetros'!$B$3),"Fora do período","OK"))))))))))))</f>
        <v/>
      </c>
      <c r="L86" s="25" t="n"/>
    </row>
    <row r="87" ht="22" customHeight="1">
      <c r="A87" s="25" t="n"/>
      <c r="B87" s="18" t="n"/>
      <c r="C87" s="26">
        <f>IF(OR(B87="",NOT(ISNUMBER(B87))),"",DATE(YEAR(B87),MONTH(B87),1))</f>
        <v/>
      </c>
      <c r="D87" s="25" t="n"/>
      <c r="E87" s="25" t="n"/>
      <c r="F87" s="19" t="n"/>
      <c r="G87" s="19" t="n"/>
      <c r="H87" s="27">
        <f>IF(F87="","",IF(NOT(ISNUMBER(F87)),"",IF(F87&lt;0,"",IF(G87="",F87,IF(NOT(ISNUMBER(G87)),"",IF(OR(G87&lt;0,G87&gt;F87),"",F87-G87))))))</f>
        <v/>
      </c>
      <c r="I87" s="28">
        <f>IF(D87="","",IFERROR(VLOOKUP(D87,'Parâmetros'!$A$10:$B$12,2,FALSE),""))</f>
        <v/>
      </c>
      <c r="J87" s="27">
        <f>IF(OR(H87="",I87="",COUNT('Parâmetros'!$B$10:$B$12)&lt;&gt;3),"",IF(NOT(ISNUMBER(I87)),"",IF(OR(I87&lt;0,I87&gt;1),"",H87*I87)))</f>
        <v/>
      </c>
      <c r="K87" s="29">
        <f>IF(COUNTA(A87:B87,D87:G87,L87)=0,"",IF(A87="","Revisar: código",IF(COUNTIF($A$2:$A$151,A87)&gt;1,"Revisar: código duplicado",IF(OR(B87="",NOT(ISNUMBER(B87))),"Revisar: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parâmetros",IF(B87&gt;'Parâmetros'!$B$5,"Revisar: data futura",IF(D87="","Revisar: natureza",IF(OR(F87="",NOT(ISNUMBER(F87)),F87&lt;0),"Revisar: receita",IF(AND(G87&lt;&gt;"",NOT(ISNUMBER(G87))),"Revisar: estorno",IF(AND(ISNUMBER(G87),OR(G87&lt;0,G87&gt;F87)),"Revisar: estorno",IF(OR(I87="",NOT(ISNUMBER(I87))),"Revisar: percentual",IF(OR(B87&lt;'Parâmetros'!$B$2,B87&gt;'Parâmetros'!$B$3),"Fora do período","OK"))))))))))))</f>
        <v/>
      </c>
      <c r="L87" s="25" t="n"/>
    </row>
    <row r="88" ht="22" customHeight="1">
      <c r="A88" s="25" t="n"/>
      <c r="B88" s="18" t="n"/>
      <c r="C88" s="26">
        <f>IF(OR(B88="",NOT(ISNUMBER(B88))),"",DATE(YEAR(B88),MONTH(B88),1))</f>
        <v/>
      </c>
      <c r="D88" s="25" t="n"/>
      <c r="E88" s="25" t="n"/>
      <c r="F88" s="19" t="n"/>
      <c r="G88" s="19" t="n"/>
      <c r="H88" s="27">
        <f>IF(F88="","",IF(NOT(ISNUMBER(F88)),"",IF(F88&lt;0,"",IF(G88="",F88,IF(NOT(ISNUMBER(G88)),"",IF(OR(G88&lt;0,G88&gt;F88),"",F88-G88))))))</f>
        <v/>
      </c>
      <c r="I88" s="28">
        <f>IF(D88="","",IFERROR(VLOOKUP(D88,'Parâmetros'!$A$10:$B$12,2,FALSE),""))</f>
        <v/>
      </c>
      <c r="J88" s="27">
        <f>IF(OR(H88="",I88="",COUNT('Parâmetros'!$B$10:$B$12)&lt;&gt;3),"",IF(NOT(ISNUMBER(I88)),"",IF(OR(I88&lt;0,I88&gt;1),"",H88*I88)))</f>
        <v/>
      </c>
      <c r="K88" s="29">
        <f>IF(COUNTA(A88:B88,D88:G88,L88)=0,"",IF(A88="","Revisar: código",IF(COUNTIF($A$2:$A$151,A88)&gt;1,"Revisar: código duplicado",IF(OR(B88="",NOT(ISNUMBER(B88))),"Revisar: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parâmetros",IF(B88&gt;'Parâmetros'!$B$5,"Revisar: data futura",IF(D88="","Revisar: natureza",IF(OR(F88="",NOT(ISNUMBER(F88)),F88&lt;0),"Revisar: receita",IF(AND(G88&lt;&gt;"",NOT(ISNUMBER(G88))),"Revisar: estorno",IF(AND(ISNUMBER(G88),OR(G88&lt;0,G88&gt;F88)),"Revisar: estorno",IF(OR(I88="",NOT(ISNUMBER(I88))),"Revisar: percentual",IF(OR(B88&lt;'Parâmetros'!$B$2,B88&gt;'Parâmetros'!$B$3),"Fora do período","OK"))))))))))))</f>
        <v/>
      </c>
      <c r="L88" s="25" t="n"/>
    </row>
    <row r="89" ht="22" customHeight="1">
      <c r="A89" s="25" t="n"/>
      <c r="B89" s="18" t="n"/>
      <c r="C89" s="26">
        <f>IF(OR(B89="",NOT(ISNUMBER(B89))),"",DATE(YEAR(B89),MONTH(B89),1))</f>
        <v/>
      </c>
      <c r="D89" s="25" t="n"/>
      <c r="E89" s="25" t="n"/>
      <c r="F89" s="19" t="n"/>
      <c r="G89" s="19" t="n"/>
      <c r="H89" s="27">
        <f>IF(F89="","",IF(NOT(ISNUMBER(F89)),"",IF(F89&lt;0,"",IF(G89="",F89,IF(NOT(ISNUMBER(G89)),"",IF(OR(G89&lt;0,G89&gt;F89),"",F89-G89))))))</f>
        <v/>
      </c>
      <c r="I89" s="28">
        <f>IF(D89="","",IFERROR(VLOOKUP(D89,'Parâmetros'!$A$10:$B$12,2,FALSE),""))</f>
        <v/>
      </c>
      <c r="J89" s="27">
        <f>IF(OR(H89="",I89="",COUNT('Parâmetros'!$B$10:$B$12)&lt;&gt;3),"",IF(NOT(ISNUMBER(I89)),"",IF(OR(I89&lt;0,I89&gt;1),"",H89*I89)))</f>
        <v/>
      </c>
      <c r="K89" s="29">
        <f>IF(COUNTA(A89:B89,D89:G89,L89)=0,"",IF(A89="","Revisar: código",IF(COUNTIF($A$2:$A$151,A89)&gt;1,"Revisar: código duplicado",IF(OR(B89="",NOT(ISNUMBER(B89))),"Revisar: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parâmetros",IF(B89&gt;'Parâmetros'!$B$5,"Revisar: data futura",IF(D89="","Revisar: natureza",IF(OR(F89="",NOT(ISNUMBER(F89)),F89&lt;0),"Revisar: receita",IF(AND(G89&lt;&gt;"",NOT(ISNUMBER(G89))),"Revisar: estorno",IF(AND(ISNUMBER(G89),OR(G89&lt;0,G89&gt;F89)),"Revisar: estorno",IF(OR(I89="",NOT(ISNUMBER(I89))),"Revisar: percentual",IF(OR(B89&lt;'Parâmetros'!$B$2,B89&gt;'Parâmetros'!$B$3),"Fora do período","OK"))))))))))))</f>
        <v/>
      </c>
      <c r="L89" s="25" t="n"/>
    </row>
    <row r="90" ht="22" customHeight="1">
      <c r="A90" s="25" t="n"/>
      <c r="B90" s="18" t="n"/>
      <c r="C90" s="26">
        <f>IF(OR(B90="",NOT(ISNUMBER(B90))),"",DATE(YEAR(B90),MONTH(B90),1))</f>
        <v/>
      </c>
      <c r="D90" s="25" t="n"/>
      <c r="E90" s="25" t="n"/>
      <c r="F90" s="19" t="n"/>
      <c r="G90" s="19" t="n"/>
      <c r="H90" s="27">
        <f>IF(F90="","",IF(NOT(ISNUMBER(F90)),"",IF(F90&lt;0,"",IF(G90="",F90,IF(NOT(ISNUMBER(G90)),"",IF(OR(G90&lt;0,G90&gt;F90),"",F90-G90))))))</f>
        <v/>
      </c>
      <c r="I90" s="28">
        <f>IF(D90="","",IFERROR(VLOOKUP(D90,'Parâmetros'!$A$10:$B$12,2,FALSE),""))</f>
        <v/>
      </c>
      <c r="J90" s="27">
        <f>IF(OR(H90="",I90="",COUNT('Parâmetros'!$B$10:$B$12)&lt;&gt;3),"",IF(NOT(ISNUMBER(I90)),"",IF(OR(I90&lt;0,I90&gt;1),"",H90*I90)))</f>
        <v/>
      </c>
      <c r="K90" s="29">
        <f>IF(COUNTA(A90:B90,D90:G90,L90)=0,"",IF(A90="","Revisar: código",IF(COUNTIF($A$2:$A$151,A90)&gt;1,"Revisar: código duplicado",IF(OR(B90="",NOT(ISNUMBER(B90))),"Revisar: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parâmetros",IF(B90&gt;'Parâmetros'!$B$5,"Revisar: data futura",IF(D90="","Revisar: natureza",IF(OR(F90="",NOT(ISNUMBER(F90)),F90&lt;0),"Revisar: receita",IF(AND(G90&lt;&gt;"",NOT(ISNUMBER(G90))),"Revisar: estorno",IF(AND(ISNUMBER(G90),OR(G90&lt;0,G90&gt;F90)),"Revisar: estorno",IF(OR(I90="",NOT(ISNUMBER(I90))),"Revisar: percentual",IF(OR(B90&lt;'Parâmetros'!$B$2,B90&gt;'Parâmetros'!$B$3),"Fora do período","OK"))))))))))))</f>
        <v/>
      </c>
      <c r="L90" s="25" t="n"/>
    </row>
    <row r="91" ht="22" customHeight="1">
      <c r="A91" s="25" t="n"/>
      <c r="B91" s="18" t="n"/>
      <c r="C91" s="26">
        <f>IF(OR(B91="",NOT(ISNUMBER(B91))),"",DATE(YEAR(B91),MONTH(B91),1))</f>
        <v/>
      </c>
      <c r="D91" s="25" t="n"/>
      <c r="E91" s="25" t="n"/>
      <c r="F91" s="19" t="n"/>
      <c r="G91" s="19" t="n"/>
      <c r="H91" s="27">
        <f>IF(F91="","",IF(NOT(ISNUMBER(F91)),"",IF(F91&lt;0,"",IF(G91="",F91,IF(NOT(ISNUMBER(G91)),"",IF(OR(G91&lt;0,G91&gt;F91),"",F91-G91))))))</f>
        <v/>
      </c>
      <c r="I91" s="28">
        <f>IF(D91="","",IFERROR(VLOOKUP(D91,'Parâmetros'!$A$10:$B$12,2,FALSE),""))</f>
        <v/>
      </c>
      <c r="J91" s="27">
        <f>IF(OR(H91="",I91="",COUNT('Parâmetros'!$B$10:$B$12)&lt;&gt;3),"",IF(NOT(ISNUMBER(I91)),"",IF(OR(I91&lt;0,I91&gt;1),"",H91*I91)))</f>
        <v/>
      </c>
      <c r="K91" s="29">
        <f>IF(COUNTA(A91:B91,D91:G91,L91)=0,"",IF(A91="","Revisar: código",IF(COUNTIF($A$2:$A$151,A91)&gt;1,"Revisar: código duplicado",IF(OR(B91="",NOT(ISNUMBER(B91))),"Revisar: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parâmetros",IF(B91&gt;'Parâmetros'!$B$5,"Revisar: data futura",IF(D91="","Revisar: natureza",IF(OR(F91="",NOT(ISNUMBER(F91)),F91&lt;0),"Revisar: receita",IF(AND(G91&lt;&gt;"",NOT(ISNUMBER(G91))),"Revisar: estorno",IF(AND(ISNUMBER(G91),OR(G91&lt;0,G91&gt;F91)),"Revisar: estorno",IF(OR(I91="",NOT(ISNUMBER(I91))),"Revisar: percentual",IF(OR(B91&lt;'Parâmetros'!$B$2,B91&gt;'Parâmetros'!$B$3),"Fora do período","OK"))))))))))))</f>
        <v/>
      </c>
      <c r="L91" s="25" t="n"/>
    </row>
    <row r="92" ht="22" customHeight="1">
      <c r="A92" s="25" t="n"/>
      <c r="B92" s="18" t="n"/>
      <c r="C92" s="26">
        <f>IF(OR(B92="",NOT(ISNUMBER(B92))),"",DATE(YEAR(B92),MONTH(B92),1))</f>
        <v/>
      </c>
      <c r="D92" s="25" t="n"/>
      <c r="E92" s="25" t="n"/>
      <c r="F92" s="19" t="n"/>
      <c r="G92" s="19" t="n"/>
      <c r="H92" s="27">
        <f>IF(F92="","",IF(NOT(ISNUMBER(F92)),"",IF(F92&lt;0,"",IF(G92="",F92,IF(NOT(ISNUMBER(G92)),"",IF(OR(G92&lt;0,G92&gt;F92),"",F92-G92))))))</f>
        <v/>
      </c>
      <c r="I92" s="28">
        <f>IF(D92="","",IFERROR(VLOOKUP(D92,'Parâmetros'!$A$10:$B$12,2,FALSE),""))</f>
        <v/>
      </c>
      <c r="J92" s="27">
        <f>IF(OR(H92="",I92="",COUNT('Parâmetros'!$B$10:$B$12)&lt;&gt;3),"",IF(NOT(ISNUMBER(I92)),"",IF(OR(I92&lt;0,I92&gt;1),"",H92*I92)))</f>
        <v/>
      </c>
      <c r="K92" s="29">
        <f>IF(COUNTA(A92:B92,D92:G92,L92)=0,"",IF(A92="","Revisar: código",IF(COUNTIF($A$2:$A$151,A92)&gt;1,"Revisar: código duplicado",IF(OR(B92="",NOT(ISNUMBER(B92))),"Revisar: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parâmetros",IF(B92&gt;'Parâmetros'!$B$5,"Revisar: data futura",IF(D92="","Revisar: natureza",IF(OR(F92="",NOT(ISNUMBER(F92)),F92&lt;0),"Revisar: receita",IF(AND(G92&lt;&gt;"",NOT(ISNUMBER(G92))),"Revisar: estorno",IF(AND(ISNUMBER(G92),OR(G92&lt;0,G92&gt;F92)),"Revisar: estorno",IF(OR(I92="",NOT(ISNUMBER(I92))),"Revisar: percentual",IF(OR(B92&lt;'Parâmetros'!$B$2,B92&gt;'Parâmetros'!$B$3),"Fora do período","OK"))))))))))))</f>
        <v/>
      </c>
      <c r="L92" s="25" t="n"/>
    </row>
    <row r="93" ht="22" customHeight="1">
      <c r="A93" s="25" t="n"/>
      <c r="B93" s="18" t="n"/>
      <c r="C93" s="26">
        <f>IF(OR(B93="",NOT(ISNUMBER(B93))),"",DATE(YEAR(B93),MONTH(B93),1))</f>
        <v/>
      </c>
      <c r="D93" s="25" t="n"/>
      <c r="E93" s="25" t="n"/>
      <c r="F93" s="19" t="n"/>
      <c r="G93" s="19" t="n"/>
      <c r="H93" s="27">
        <f>IF(F93="","",IF(NOT(ISNUMBER(F93)),"",IF(F93&lt;0,"",IF(G93="",F93,IF(NOT(ISNUMBER(G93)),"",IF(OR(G93&lt;0,G93&gt;F93),"",F93-G93))))))</f>
        <v/>
      </c>
      <c r="I93" s="28">
        <f>IF(D93="","",IFERROR(VLOOKUP(D93,'Parâmetros'!$A$10:$B$12,2,FALSE),""))</f>
        <v/>
      </c>
      <c r="J93" s="27">
        <f>IF(OR(H93="",I93="",COUNT('Parâmetros'!$B$10:$B$12)&lt;&gt;3),"",IF(NOT(ISNUMBER(I93)),"",IF(OR(I93&lt;0,I93&gt;1),"",H93*I93)))</f>
        <v/>
      </c>
      <c r="K93" s="29">
        <f>IF(COUNTA(A93:B93,D93:G93,L93)=0,"",IF(A93="","Revisar: código",IF(COUNTIF($A$2:$A$151,A93)&gt;1,"Revisar: código duplicado",IF(OR(B93="",NOT(ISNUMBER(B93))),"Revisar: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parâmetros",IF(B93&gt;'Parâmetros'!$B$5,"Revisar: data futura",IF(D93="","Revisar: natureza",IF(OR(F93="",NOT(ISNUMBER(F93)),F93&lt;0),"Revisar: receita",IF(AND(G93&lt;&gt;"",NOT(ISNUMBER(G93))),"Revisar: estorno",IF(AND(ISNUMBER(G93),OR(G93&lt;0,G93&gt;F93)),"Revisar: estorno",IF(OR(I93="",NOT(ISNUMBER(I93))),"Revisar: percentual",IF(OR(B93&lt;'Parâmetros'!$B$2,B93&gt;'Parâmetros'!$B$3),"Fora do período","OK"))))))))))))</f>
        <v/>
      </c>
      <c r="L93" s="25" t="n"/>
    </row>
    <row r="94" ht="22" customHeight="1">
      <c r="A94" s="25" t="n"/>
      <c r="B94" s="18" t="n"/>
      <c r="C94" s="26">
        <f>IF(OR(B94="",NOT(ISNUMBER(B94))),"",DATE(YEAR(B94),MONTH(B94),1))</f>
        <v/>
      </c>
      <c r="D94" s="25" t="n"/>
      <c r="E94" s="25" t="n"/>
      <c r="F94" s="19" t="n"/>
      <c r="G94" s="19" t="n"/>
      <c r="H94" s="27">
        <f>IF(F94="","",IF(NOT(ISNUMBER(F94)),"",IF(F94&lt;0,"",IF(G94="",F94,IF(NOT(ISNUMBER(G94)),"",IF(OR(G94&lt;0,G94&gt;F94),"",F94-G94))))))</f>
        <v/>
      </c>
      <c r="I94" s="28">
        <f>IF(D94="","",IFERROR(VLOOKUP(D94,'Parâmetros'!$A$10:$B$12,2,FALSE),""))</f>
        <v/>
      </c>
      <c r="J94" s="27">
        <f>IF(OR(H94="",I94="",COUNT('Parâmetros'!$B$10:$B$12)&lt;&gt;3),"",IF(NOT(ISNUMBER(I94)),"",IF(OR(I94&lt;0,I94&gt;1),"",H94*I94)))</f>
        <v/>
      </c>
      <c r="K94" s="29">
        <f>IF(COUNTA(A94:B94,D94:G94,L94)=0,"",IF(A94="","Revisar: código",IF(COUNTIF($A$2:$A$151,A94)&gt;1,"Revisar: código duplicado",IF(OR(B94="",NOT(ISNUMBER(B94))),"Revisar: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parâmetros",IF(B94&gt;'Parâmetros'!$B$5,"Revisar: data futura",IF(D94="","Revisar: natureza",IF(OR(F94="",NOT(ISNUMBER(F94)),F94&lt;0),"Revisar: receita",IF(AND(G94&lt;&gt;"",NOT(ISNUMBER(G94))),"Revisar: estorno",IF(AND(ISNUMBER(G94),OR(G94&lt;0,G94&gt;F94)),"Revisar: estorno",IF(OR(I94="",NOT(ISNUMBER(I94))),"Revisar: percentual",IF(OR(B94&lt;'Parâmetros'!$B$2,B94&gt;'Parâmetros'!$B$3),"Fora do período","OK"))))))))))))</f>
        <v/>
      </c>
      <c r="L94" s="25" t="n"/>
    </row>
    <row r="95" ht="22" customHeight="1">
      <c r="A95" s="25" t="n"/>
      <c r="B95" s="18" t="n"/>
      <c r="C95" s="26">
        <f>IF(OR(B95="",NOT(ISNUMBER(B95))),"",DATE(YEAR(B95),MONTH(B95),1))</f>
        <v/>
      </c>
      <c r="D95" s="25" t="n"/>
      <c r="E95" s="25" t="n"/>
      <c r="F95" s="19" t="n"/>
      <c r="G95" s="19" t="n"/>
      <c r="H95" s="27">
        <f>IF(F95="","",IF(NOT(ISNUMBER(F95)),"",IF(F95&lt;0,"",IF(G95="",F95,IF(NOT(ISNUMBER(G95)),"",IF(OR(G95&lt;0,G95&gt;F95),"",F95-G95))))))</f>
        <v/>
      </c>
      <c r="I95" s="28">
        <f>IF(D95="","",IFERROR(VLOOKUP(D95,'Parâmetros'!$A$10:$B$12,2,FALSE),""))</f>
        <v/>
      </c>
      <c r="J95" s="27">
        <f>IF(OR(H95="",I95="",COUNT('Parâmetros'!$B$10:$B$12)&lt;&gt;3),"",IF(NOT(ISNUMBER(I95)),"",IF(OR(I95&lt;0,I95&gt;1),"",H95*I95)))</f>
        <v/>
      </c>
      <c r="K95" s="29">
        <f>IF(COUNTA(A95:B95,D95:G95,L95)=0,"",IF(A95="","Revisar: código",IF(COUNTIF($A$2:$A$151,A95)&gt;1,"Revisar: código duplicado",IF(OR(B95="",NOT(ISNUMBER(B95))),"Revisar: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parâmetros",IF(B95&gt;'Parâmetros'!$B$5,"Revisar: data futura",IF(D95="","Revisar: natureza",IF(OR(F95="",NOT(ISNUMBER(F95)),F95&lt;0),"Revisar: receita",IF(AND(G95&lt;&gt;"",NOT(ISNUMBER(G95))),"Revisar: estorno",IF(AND(ISNUMBER(G95),OR(G95&lt;0,G95&gt;F95)),"Revisar: estorno",IF(OR(I95="",NOT(ISNUMBER(I95))),"Revisar: percentual",IF(OR(B95&lt;'Parâmetros'!$B$2,B95&gt;'Parâmetros'!$B$3),"Fora do período","OK"))))))))))))</f>
        <v/>
      </c>
      <c r="L95" s="25" t="n"/>
    </row>
    <row r="96" ht="22" customHeight="1">
      <c r="A96" s="25" t="n"/>
      <c r="B96" s="18" t="n"/>
      <c r="C96" s="26">
        <f>IF(OR(B96="",NOT(ISNUMBER(B96))),"",DATE(YEAR(B96),MONTH(B96),1))</f>
        <v/>
      </c>
      <c r="D96" s="25" t="n"/>
      <c r="E96" s="25" t="n"/>
      <c r="F96" s="19" t="n"/>
      <c r="G96" s="19" t="n"/>
      <c r="H96" s="27">
        <f>IF(F96="","",IF(NOT(ISNUMBER(F96)),"",IF(F96&lt;0,"",IF(G96="",F96,IF(NOT(ISNUMBER(G96)),"",IF(OR(G96&lt;0,G96&gt;F96),"",F96-G96))))))</f>
        <v/>
      </c>
      <c r="I96" s="28">
        <f>IF(D96="","",IFERROR(VLOOKUP(D96,'Parâmetros'!$A$10:$B$12,2,FALSE),""))</f>
        <v/>
      </c>
      <c r="J96" s="27">
        <f>IF(OR(H96="",I96="",COUNT('Parâmetros'!$B$10:$B$12)&lt;&gt;3),"",IF(NOT(ISNUMBER(I96)),"",IF(OR(I96&lt;0,I96&gt;1),"",H96*I96)))</f>
        <v/>
      </c>
      <c r="K96" s="29">
        <f>IF(COUNTA(A96:B96,D96:G96,L96)=0,"",IF(A96="","Revisar: código",IF(COUNTIF($A$2:$A$151,A96)&gt;1,"Revisar: código duplicado",IF(OR(B96="",NOT(ISNUMBER(B96))),"Revisar: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parâmetros",IF(B96&gt;'Parâmetros'!$B$5,"Revisar: data futura",IF(D96="","Revisar: natureza",IF(OR(F96="",NOT(ISNUMBER(F96)),F96&lt;0),"Revisar: receita",IF(AND(G96&lt;&gt;"",NOT(ISNUMBER(G96))),"Revisar: estorno",IF(AND(ISNUMBER(G96),OR(G96&lt;0,G96&gt;F96)),"Revisar: estorno",IF(OR(I96="",NOT(ISNUMBER(I96))),"Revisar: percentual",IF(OR(B96&lt;'Parâmetros'!$B$2,B96&gt;'Parâmetros'!$B$3),"Fora do período","OK"))))))))))))</f>
        <v/>
      </c>
      <c r="L96" s="25" t="n"/>
    </row>
    <row r="97" ht="22" customHeight="1">
      <c r="A97" s="25" t="n"/>
      <c r="B97" s="18" t="n"/>
      <c r="C97" s="26">
        <f>IF(OR(B97="",NOT(ISNUMBER(B97))),"",DATE(YEAR(B97),MONTH(B97),1))</f>
        <v/>
      </c>
      <c r="D97" s="25" t="n"/>
      <c r="E97" s="25" t="n"/>
      <c r="F97" s="19" t="n"/>
      <c r="G97" s="19" t="n"/>
      <c r="H97" s="27">
        <f>IF(F97="","",IF(NOT(ISNUMBER(F97)),"",IF(F97&lt;0,"",IF(G97="",F97,IF(NOT(ISNUMBER(G97)),"",IF(OR(G97&lt;0,G97&gt;F97),"",F97-G97))))))</f>
        <v/>
      </c>
      <c r="I97" s="28">
        <f>IF(D97="","",IFERROR(VLOOKUP(D97,'Parâmetros'!$A$10:$B$12,2,FALSE),""))</f>
        <v/>
      </c>
      <c r="J97" s="27">
        <f>IF(OR(H97="",I97="",COUNT('Parâmetros'!$B$10:$B$12)&lt;&gt;3),"",IF(NOT(ISNUMBER(I97)),"",IF(OR(I97&lt;0,I97&gt;1),"",H97*I97)))</f>
        <v/>
      </c>
      <c r="K97" s="29">
        <f>IF(COUNTA(A97:B97,D97:G97,L97)=0,"",IF(A97="","Revisar: código",IF(COUNTIF($A$2:$A$151,A97)&gt;1,"Revisar: código duplicado",IF(OR(B97="",NOT(ISNUMBER(B97))),"Revisar: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parâmetros",IF(B97&gt;'Parâmetros'!$B$5,"Revisar: data futura",IF(D97="","Revisar: natureza",IF(OR(F97="",NOT(ISNUMBER(F97)),F97&lt;0),"Revisar: receita",IF(AND(G97&lt;&gt;"",NOT(ISNUMBER(G97))),"Revisar: estorno",IF(AND(ISNUMBER(G97),OR(G97&lt;0,G97&gt;F97)),"Revisar: estorno",IF(OR(I97="",NOT(ISNUMBER(I97))),"Revisar: percentual",IF(OR(B97&lt;'Parâmetros'!$B$2,B97&gt;'Parâmetros'!$B$3),"Fora do período","OK"))))))))))))</f>
        <v/>
      </c>
      <c r="L97" s="25" t="n"/>
    </row>
    <row r="98" ht="22" customHeight="1">
      <c r="A98" s="25" t="n"/>
      <c r="B98" s="18" t="n"/>
      <c r="C98" s="26">
        <f>IF(OR(B98="",NOT(ISNUMBER(B98))),"",DATE(YEAR(B98),MONTH(B98),1))</f>
        <v/>
      </c>
      <c r="D98" s="25" t="n"/>
      <c r="E98" s="25" t="n"/>
      <c r="F98" s="19" t="n"/>
      <c r="G98" s="19" t="n"/>
      <c r="H98" s="27">
        <f>IF(F98="","",IF(NOT(ISNUMBER(F98)),"",IF(F98&lt;0,"",IF(G98="",F98,IF(NOT(ISNUMBER(G98)),"",IF(OR(G98&lt;0,G98&gt;F98),"",F98-G98))))))</f>
        <v/>
      </c>
      <c r="I98" s="28">
        <f>IF(D98="","",IFERROR(VLOOKUP(D98,'Parâmetros'!$A$10:$B$12,2,FALSE),""))</f>
        <v/>
      </c>
      <c r="J98" s="27">
        <f>IF(OR(H98="",I98="",COUNT('Parâmetros'!$B$10:$B$12)&lt;&gt;3),"",IF(NOT(ISNUMBER(I98)),"",IF(OR(I98&lt;0,I98&gt;1),"",H98*I98)))</f>
        <v/>
      </c>
      <c r="K98" s="29">
        <f>IF(COUNTA(A98:B98,D98:G98,L98)=0,"",IF(A98="","Revisar: código",IF(COUNTIF($A$2:$A$151,A98)&gt;1,"Revisar: código duplicado",IF(OR(B98="",NOT(ISNUMBER(B98))),"Revisar: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parâmetros",IF(B98&gt;'Parâmetros'!$B$5,"Revisar: data futura",IF(D98="","Revisar: natureza",IF(OR(F98="",NOT(ISNUMBER(F98)),F98&lt;0),"Revisar: receita",IF(AND(G98&lt;&gt;"",NOT(ISNUMBER(G98))),"Revisar: estorno",IF(AND(ISNUMBER(G98),OR(G98&lt;0,G98&gt;F98)),"Revisar: estorno",IF(OR(I98="",NOT(ISNUMBER(I98))),"Revisar: percentual",IF(OR(B98&lt;'Parâmetros'!$B$2,B98&gt;'Parâmetros'!$B$3),"Fora do período","OK"))))))))))))</f>
        <v/>
      </c>
      <c r="L98" s="25" t="n"/>
    </row>
    <row r="99" ht="22" customHeight="1">
      <c r="A99" s="25" t="n"/>
      <c r="B99" s="18" t="n"/>
      <c r="C99" s="26">
        <f>IF(OR(B99="",NOT(ISNUMBER(B99))),"",DATE(YEAR(B99),MONTH(B99),1))</f>
        <v/>
      </c>
      <c r="D99" s="25" t="n"/>
      <c r="E99" s="25" t="n"/>
      <c r="F99" s="19" t="n"/>
      <c r="G99" s="19" t="n"/>
      <c r="H99" s="27">
        <f>IF(F99="","",IF(NOT(ISNUMBER(F99)),"",IF(F99&lt;0,"",IF(G99="",F99,IF(NOT(ISNUMBER(G99)),"",IF(OR(G99&lt;0,G99&gt;F99),"",F99-G99))))))</f>
        <v/>
      </c>
      <c r="I99" s="28">
        <f>IF(D99="","",IFERROR(VLOOKUP(D99,'Parâmetros'!$A$10:$B$12,2,FALSE),""))</f>
        <v/>
      </c>
      <c r="J99" s="27">
        <f>IF(OR(H99="",I99="",COUNT('Parâmetros'!$B$10:$B$12)&lt;&gt;3),"",IF(NOT(ISNUMBER(I99)),"",IF(OR(I99&lt;0,I99&gt;1),"",H99*I99)))</f>
        <v/>
      </c>
      <c r="K99" s="29">
        <f>IF(COUNTA(A99:B99,D99:G99,L99)=0,"",IF(A99="","Revisar: código",IF(COUNTIF($A$2:$A$151,A99)&gt;1,"Revisar: código duplicado",IF(OR(B99="",NOT(ISNUMBER(B99))),"Revisar: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parâmetros",IF(B99&gt;'Parâmetros'!$B$5,"Revisar: data futura",IF(D99="","Revisar: natureza",IF(OR(F99="",NOT(ISNUMBER(F99)),F99&lt;0),"Revisar: receita",IF(AND(G99&lt;&gt;"",NOT(ISNUMBER(G99))),"Revisar: estorno",IF(AND(ISNUMBER(G99),OR(G99&lt;0,G99&gt;F99)),"Revisar: estorno",IF(OR(I99="",NOT(ISNUMBER(I99))),"Revisar: percentual",IF(OR(B99&lt;'Parâmetros'!$B$2,B99&gt;'Parâmetros'!$B$3),"Fora do período","OK"))))))))))))</f>
        <v/>
      </c>
      <c r="L99" s="25" t="n"/>
    </row>
    <row r="100" ht="22" customHeight="1">
      <c r="A100" s="25" t="n"/>
      <c r="B100" s="18" t="n"/>
      <c r="C100" s="26">
        <f>IF(OR(B100="",NOT(ISNUMBER(B100))),"",DATE(YEAR(B100),MONTH(B100),1))</f>
        <v/>
      </c>
      <c r="D100" s="25" t="n"/>
      <c r="E100" s="25" t="n"/>
      <c r="F100" s="19" t="n"/>
      <c r="G100" s="19" t="n"/>
      <c r="H100" s="27">
        <f>IF(F100="","",IF(NOT(ISNUMBER(F100)),"",IF(F100&lt;0,"",IF(G100="",F100,IF(NOT(ISNUMBER(G100)),"",IF(OR(G100&lt;0,G100&gt;F100),"",F100-G100))))))</f>
        <v/>
      </c>
      <c r="I100" s="28">
        <f>IF(D100="","",IFERROR(VLOOKUP(D100,'Parâmetros'!$A$10:$B$12,2,FALSE),""))</f>
        <v/>
      </c>
      <c r="J100" s="27">
        <f>IF(OR(H100="",I100="",COUNT('Parâmetros'!$B$10:$B$12)&lt;&gt;3),"",IF(NOT(ISNUMBER(I100)),"",IF(OR(I100&lt;0,I100&gt;1),"",H100*I100)))</f>
        <v/>
      </c>
      <c r="K100" s="29">
        <f>IF(COUNTA(A100:B100,D100:G100,L100)=0,"",IF(A100="","Revisar: código",IF(COUNTIF($A$2:$A$151,A100)&gt;1,"Revisar: código duplicado",IF(OR(B100="",NOT(ISNUMBER(B100))),"Revisar: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parâmetros",IF(B100&gt;'Parâmetros'!$B$5,"Revisar: data futura",IF(D100="","Revisar: natureza",IF(OR(F100="",NOT(ISNUMBER(F100)),F100&lt;0),"Revisar: receita",IF(AND(G100&lt;&gt;"",NOT(ISNUMBER(G100))),"Revisar: estorno",IF(AND(ISNUMBER(G100),OR(G100&lt;0,G100&gt;F100)),"Revisar: estorno",IF(OR(I100="",NOT(ISNUMBER(I100))),"Revisar: percentual",IF(OR(B100&lt;'Parâmetros'!$B$2,B100&gt;'Parâmetros'!$B$3),"Fora do período","OK"))))))))))))</f>
        <v/>
      </c>
      <c r="L100" s="25" t="n"/>
    </row>
    <row r="101" ht="22" customHeight="1">
      <c r="A101" s="25" t="n"/>
      <c r="B101" s="18" t="n"/>
      <c r="C101" s="26">
        <f>IF(OR(B101="",NOT(ISNUMBER(B101))),"",DATE(YEAR(B101),MONTH(B101),1))</f>
        <v/>
      </c>
      <c r="D101" s="25" t="n"/>
      <c r="E101" s="25" t="n"/>
      <c r="F101" s="19" t="n"/>
      <c r="G101" s="19" t="n"/>
      <c r="H101" s="27">
        <f>IF(F101="","",IF(NOT(ISNUMBER(F101)),"",IF(F101&lt;0,"",IF(G101="",F101,IF(NOT(ISNUMBER(G101)),"",IF(OR(G101&lt;0,G101&gt;F101),"",F101-G101))))))</f>
        <v/>
      </c>
      <c r="I101" s="28">
        <f>IF(D101="","",IFERROR(VLOOKUP(D101,'Parâmetros'!$A$10:$B$12,2,FALSE),""))</f>
        <v/>
      </c>
      <c r="J101" s="27">
        <f>IF(OR(H101="",I101="",COUNT('Parâmetros'!$B$10:$B$12)&lt;&gt;3),"",IF(NOT(ISNUMBER(I101)),"",IF(OR(I101&lt;0,I101&gt;1),"",H101*I101)))</f>
        <v/>
      </c>
      <c r="K101" s="29">
        <f>IF(COUNTA(A101:B101,D101:G101,L101)=0,"",IF(A101="","Revisar: código",IF(COUNTIF($A$2:$A$151,A101)&gt;1,"Revisar: código duplicado",IF(OR(B101="",NOT(ISNUMBER(B101))),"Revisar: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parâmetros",IF(B101&gt;'Parâmetros'!$B$5,"Revisar: data futura",IF(D101="","Revisar: natureza",IF(OR(F101="",NOT(ISNUMBER(F101)),F101&lt;0),"Revisar: receita",IF(AND(G101&lt;&gt;"",NOT(ISNUMBER(G101))),"Revisar: estorno",IF(AND(ISNUMBER(G101),OR(G101&lt;0,G101&gt;F101)),"Revisar: estorno",IF(OR(I101="",NOT(ISNUMBER(I101))),"Revisar: percentual",IF(OR(B101&lt;'Parâmetros'!$B$2,B101&gt;'Parâmetros'!$B$3),"Fora do período","OK"))))))))))))</f>
        <v/>
      </c>
      <c r="L101" s="25" t="n"/>
    </row>
    <row r="102" ht="22" customHeight="1">
      <c r="A102" s="25" t="n"/>
      <c r="B102" s="18" t="n"/>
      <c r="C102" s="26">
        <f>IF(OR(B102="",NOT(ISNUMBER(B102))),"",DATE(YEAR(B102),MONTH(B102),1))</f>
        <v/>
      </c>
      <c r="D102" s="25" t="n"/>
      <c r="E102" s="25" t="n"/>
      <c r="F102" s="19" t="n"/>
      <c r="G102" s="19" t="n"/>
      <c r="H102" s="27">
        <f>IF(F102="","",IF(NOT(ISNUMBER(F102)),"",IF(F102&lt;0,"",IF(G102="",F102,IF(NOT(ISNUMBER(G102)),"",IF(OR(G102&lt;0,G102&gt;F102),"",F102-G102))))))</f>
        <v/>
      </c>
      <c r="I102" s="28">
        <f>IF(D102="","",IFERROR(VLOOKUP(D102,'Parâmetros'!$A$10:$B$12,2,FALSE),""))</f>
        <v/>
      </c>
      <c r="J102" s="27">
        <f>IF(OR(H102="",I102="",COUNT('Parâmetros'!$B$10:$B$12)&lt;&gt;3),"",IF(NOT(ISNUMBER(I102)),"",IF(OR(I102&lt;0,I102&gt;1),"",H102*I102)))</f>
        <v/>
      </c>
      <c r="K102" s="29">
        <f>IF(COUNTA(A102:B102,D102:G102,L102)=0,"",IF(A102="","Revisar: código",IF(COUNTIF($A$2:$A$151,A102)&gt;1,"Revisar: código duplicado",IF(OR(B102="",NOT(ISNUMBER(B102))),"Revisar: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parâmetros",IF(B102&gt;'Parâmetros'!$B$5,"Revisar: data futura",IF(D102="","Revisar: natureza",IF(OR(F102="",NOT(ISNUMBER(F102)),F102&lt;0),"Revisar: receita",IF(AND(G102&lt;&gt;"",NOT(ISNUMBER(G102))),"Revisar: estorno",IF(AND(ISNUMBER(G102),OR(G102&lt;0,G102&gt;F102)),"Revisar: estorno",IF(OR(I102="",NOT(ISNUMBER(I102))),"Revisar: percentual",IF(OR(B102&lt;'Parâmetros'!$B$2,B102&gt;'Parâmetros'!$B$3),"Fora do período","OK"))))))))))))</f>
        <v/>
      </c>
      <c r="L102" s="25" t="n"/>
    </row>
    <row r="103" ht="22" customHeight="1">
      <c r="A103" s="25" t="n"/>
      <c r="B103" s="18" t="n"/>
      <c r="C103" s="26">
        <f>IF(OR(B103="",NOT(ISNUMBER(B103))),"",DATE(YEAR(B103),MONTH(B103),1))</f>
        <v/>
      </c>
      <c r="D103" s="25" t="n"/>
      <c r="E103" s="25" t="n"/>
      <c r="F103" s="19" t="n"/>
      <c r="G103" s="19" t="n"/>
      <c r="H103" s="27">
        <f>IF(F103="","",IF(NOT(ISNUMBER(F103)),"",IF(F103&lt;0,"",IF(G103="",F103,IF(NOT(ISNUMBER(G103)),"",IF(OR(G103&lt;0,G103&gt;F103),"",F103-G103))))))</f>
        <v/>
      </c>
      <c r="I103" s="28">
        <f>IF(D103="","",IFERROR(VLOOKUP(D103,'Parâmetros'!$A$10:$B$12,2,FALSE),""))</f>
        <v/>
      </c>
      <c r="J103" s="27">
        <f>IF(OR(H103="",I103="",COUNT('Parâmetros'!$B$10:$B$12)&lt;&gt;3),"",IF(NOT(ISNUMBER(I103)),"",IF(OR(I103&lt;0,I103&gt;1),"",H103*I103)))</f>
        <v/>
      </c>
      <c r="K103" s="29">
        <f>IF(COUNTA(A103:B103,D103:G103,L103)=0,"",IF(A103="","Revisar: código",IF(COUNTIF($A$2:$A$151,A103)&gt;1,"Revisar: código duplicado",IF(OR(B103="",NOT(ISNUMBER(B103))),"Revisar: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parâmetros",IF(B103&gt;'Parâmetros'!$B$5,"Revisar: data futura",IF(D103="","Revisar: natureza",IF(OR(F103="",NOT(ISNUMBER(F103)),F103&lt;0),"Revisar: receita",IF(AND(G103&lt;&gt;"",NOT(ISNUMBER(G103))),"Revisar: estorno",IF(AND(ISNUMBER(G103),OR(G103&lt;0,G103&gt;F103)),"Revisar: estorno",IF(OR(I103="",NOT(ISNUMBER(I103))),"Revisar: percentual",IF(OR(B103&lt;'Parâmetros'!$B$2,B103&gt;'Parâmetros'!$B$3),"Fora do período","OK"))))))))))))</f>
        <v/>
      </c>
      <c r="L103" s="25" t="n"/>
    </row>
    <row r="104" ht="22" customHeight="1">
      <c r="A104" s="25" t="n"/>
      <c r="B104" s="18" t="n"/>
      <c r="C104" s="26">
        <f>IF(OR(B104="",NOT(ISNUMBER(B104))),"",DATE(YEAR(B104),MONTH(B104),1))</f>
        <v/>
      </c>
      <c r="D104" s="25" t="n"/>
      <c r="E104" s="25" t="n"/>
      <c r="F104" s="19" t="n"/>
      <c r="G104" s="19" t="n"/>
      <c r="H104" s="27">
        <f>IF(F104="","",IF(NOT(ISNUMBER(F104)),"",IF(F104&lt;0,"",IF(G104="",F104,IF(NOT(ISNUMBER(G104)),"",IF(OR(G104&lt;0,G104&gt;F104),"",F104-G104))))))</f>
        <v/>
      </c>
      <c r="I104" s="28">
        <f>IF(D104="","",IFERROR(VLOOKUP(D104,'Parâmetros'!$A$10:$B$12,2,FALSE),""))</f>
        <v/>
      </c>
      <c r="J104" s="27">
        <f>IF(OR(H104="",I104="",COUNT('Parâmetros'!$B$10:$B$12)&lt;&gt;3),"",IF(NOT(ISNUMBER(I104)),"",IF(OR(I104&lt;0,I104&gt;1),"",H104*I104)))</f>
        <v/>
      </c>
      <c r="K104" s="29">
        <f>IF(COUNTA(A104:B104,D104:G104,L104)=0,"",IF(A104="","Revisar: código",IF(COUNTIF($A$2:$A$151,A104)&gt;1,"Revisar: código duplicado",IF(OR(B104="",NOT(ISNUMBER(B104))),"Revisar: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parâmetros",IF(B104&gt;'Parâmetros'!$B$5,"Revisar: data futura",IF(D104="","Revisar: natureza",IF(OR(F104="",NOT(ISNUMBER(F104)),F104&lt;0),"Revisar: receita",IF(AND(G104&lt;&gt;"",NOT(ISNUMBER(G104))),"Revisar: estorno",IF(AND(ISNUMBER(G104),OR(G104&lt;0,G104&gt;F104)),"Revisar: estorno",IF(OR(I104="",NOT(ISNUMBER(I104))),"Revisar: percentual",IF(OR(B104&lt;'Parâmetros'!$B$2,B104&gt;'Parâmetros'!$B$3),"Fora do período","OK"))))))))))))</f>
        <v/>
      </c>
      <c r="L104" s="25" t="n"/>
    </row>
    <row r="105" ht="22" customHeight="1">
      <c r="A105" s="25" t="n"/>
      <c r="B105" s="18" t="n"/>
      <c r="C105" s="26">
        <f>IF(OR(B105="",NOT(ISNUMBER(B105))),"",DATE(YEAR(B105),MONTH(B105),1))</f>
        <v/>
      </c>
      <c r="D105" s="25" t="n"/>
      <c r="E105" s="25" t="n"/>
      <c r="F105" s="19" t="n"/>
      <c r="G105" s="19" t="n"/>
      <c r="H105" s="27">
        <f>IF(F105="","",IF(NOT(ISNUMBER(F105)),"",IF(F105&lt;0,"",IF(G105="",F105,IF(NOT(ISNUMBER(G105)),"",IF(OR(G105&lt;0,G105&gt;F105),"",F105-G105))))))</f>
        <v/>
      </c>
      <c r="I105" s="28">
        <f>IF(D105="","",IFERROR(VLOOKUP(D105,'Parâmetros'!$A$10:$B$12,2,FALSE),""))</f>
        <v/>
      </c>
      <c r="J105" s="27">
        <f>IF(OR(H105="",I105="",COUNT('Parâmetros'!$B$10:$B$12)&lt;&gt;3),"",IF(NOT(ISNUMBER(I105)),"",IF(OR(I105&lt;0,I105&gt;1),"",H105*I105)))</f>
        <v/>
      </c>
      <c r="K105" s="29">
        <f>IF(COUNTA(A105:B105,D105:G105,L105)=0,"",IF(A105="","Revisar: código",IF(COUNTIF($A$2:$A$151,A105)&gt;1,"Revisar: código duplicado",IF(OR(B105="",NOT(ISNUMBER(B105))),"Revisar: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parâmetros",IF(B105&gt;'Parâmetros'!$B$5,"Revisar: data futura",IF(D105="","Revisar: natureza",IF(OR(F105="",NOT(ISNUMBER(F105)),F105&lt;0),"Revisar: receita",IF(AND(G105&lt;&gt;"",NOT(ISNUMBER(G105))),"Revisar: estorno",IF(AND(ISNUMBER(G105),OR(G105&lt;0,G105&gt;F105)),"Revisar: estorno",IF(OR(I105="",NOT(ISNUMBER(I105))),"Revisar: percentual",IF(OR(B105&lt;'Parâmetros'!$B$2,B105&gt;'Parâmetros'!$B$3),"Fora do período","OK"))))))))))))</f>
        <v/>
      </c>
      <c r="L105" s="25" t="n"/>
    </row>
    <row r="106" ht="22" customHeight="1">
      <c r="A106" s="25" t="n"/>
      <c r="B106" s="18" t="n"/>
      <c r="C106" s="26">
        <f>IF(OR(B106="",NOT(ISNUMBER(B106))),"",DATE(YEAR(B106),MONTH(B106),1))</f>
        <v/>
      </c>
      <c r="D106" s="25" t="n"/>
      <c r="E106" s="25" t="n"/>
      <c r="F106" s="19" t="n"/>
      <c r="G106" s="19" t="n"/>
      <c r="H106" s="27">
        <f>IF(F106="","",IF(NOT(ISNUMBER(F106)),"",IF(F106&lt;0,"",IF(G106="",F106,IF(NOT(ISNUMBER(G106)),"",IF(OR(G106&lt;0,G106&gt;F106),"",F106-G106))))))</f>
        <v/>
      </c>
      <c r="I106" s="28">
        <f>IF(D106="","",IFERROR(VLOOKUP(D106,'Parâmetros'!$A$10:$B$12,2,FALSE),""))</f>
        <v/>
      </c>
      <c r="J106" s="27">
        <f>IF(OR(H106="",I106="",COUNT('Parâmetros'!$B$10:$B$12)&lt;&gt;3),"",IF(NOT(ISNUMBER(I106)),"",IF(OR(I106&lt;0,I106&gt;1),"",H106*I106)))</f>
        <v/>
      </c>
      <c r="K106" s="29">
        <f>IF(COUNTA(A106:B106,D106:G106,L106)=0,"",IF(A106="","Revisar: código",IF(COUNTIF($A$2:$A$151,A106)&gt;1,"Revisar: código duplicado",IF(OR(B106="",NOT(ISNUMBER(B106))),"Revisar: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parâmetros",IF(B106&gt;'Parâmetros'!$B$5,"Revisar: data futura",IF(D106="","Revisar: natureza",IF(OR(F106="",NOT(ISNUMBER(F106)),F106&lt;0),"Revisar: receita",IF(AND(G106&lt;&gt;"",NOT(ISNUMBER(G106))),"Revisar: estorno",IF(AND(ISNUMBER(G106),OR(G106&lt;0,G106&gt;F106)),"Revisar: estorno",IF(OR(I106="",NOT(ISNUMBER(I106))),"Revisar: percentual",IF(OR(B106&lt;'Parâmetros'!$B$2,B106&gt;'Parâmetros'!$B$3),"Fora do período","OK"))))))))))))</f>
        <v/>
      </c>
      <c r="L106" s="25" t="n"/>
    </row>
    <row r="107" ht="22" customHeight="1">
      <c r="A107" s="25" t="n"/>
      <c r="B107" s="18" t="n"/>
      <c r="C107" s="26">
        <f>IF(OR(B107="",NOT(ISNUMBER(B107))),"",DATE(YEAR(B107),MONTH(B107),1))</f>
        <v/>
      </c>
      <c r="D107" s="25" t="n"/>
      <c r="E107" s="25" t="n"/>
      <c r="F107" s="19" t="n"/>
      <c r="G107" s="19" t="n"/>
      <c r="H107" s="27">
        <f>IF(F107="","",IF(NOT(ISNUMBER(F107)),"",IF(F107&lt;0,"",IF(G107="",F107,IF(NOT(ISNUMBER(G107)),"",IF(OR(G107&lt;0,G107&gt;F107),"",F107-G107))))))</f>
        <v/>
      </c>
      <c r="I107" s="28">
        <f>IF(D107="","",IFERROR(VLOOKUP(D107,'Parâmetros'!$A$10:$B$12,2,FALSE),""))</f>
        <v/>
      </c>
      <c r="J107" s="27">
        <f>IF(OR(H107="",I107="",COUNT('Parâmetros'!$B$10:$B$12)&lt;&gt;3),"",IF(NOT(ISNUMBER(I107)),"",IF(OR(I107&lt;0,I107&gt;1),"",H107*I107)))</f>
        <v/>
      </c>
      <c r="K107" s="29">
        <f>IF(COUNTA(A107:B107,D107:G107,L107)=0,"",IF(A107="","Revisar: código",IF(COUNTIF($A$2:$A$151,A107)&gt;1,"Revisar: código duplicado",IF(OR(B107="",NOT(ISNUMBER(B107))),"Revisar: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parâmetros",IF(B107&gt;'Parâmetros'!$B$5,"Revisar: data futura",IF(D107="","Revisar: natureza",IF(OR(F107="",NOT(ISNUMBER(F107)),F107&lt;0),"Revisar: receita",IF(AND(G107&lt;&gt;"",NOT(ISNUMBER(G107))),"Revisar: estorno",IF(AND(ISNUMBER(G107),OR(G107&lt;0,G107&gt;F107)),"Revisar: estorno",IF(OR(I107="",NOT(ISNUMBER(I107))),"Revisar: percentual",IF(OR(B107&lt;'Parâmetros'!$B$2,B107&gt;'Parâmetros'!$B$3),"Fora do período","OK"))))))))))))</f>
        <v/>
      </c>
      <c r="L107" s="25" t="n"/>
    </row>
    <row r="108" ht="22" customHeight="1">
      <c r="A108" s="25" t="n"/>
      <c r="B108" s="18" t="n"/>
      <c r="C108" s="26">
        <f>IF(OR(B108="",NOT(ISNUMBER(B108))),"",DATE(YEAR(B108),MONTH(B108),1))</f>
        <v/>
      </c>
      <c r="D108" s="25" t="n"/>
      <c r="E108" s="25" t="n"/>
      <c r="F108" s="19" t="n"/>
      <c r="G108" s="19" t="n"/>
      <c r="H108" s="27">
        <f>IF(F108="","",IF(NOT(ISNUMBER(F108)),"",IF(F108&lt;0,"",IF(G108="",F108,IF(NOT(ISNUMBER(G108)),"",IF(OR(G108&lt;0,G108&gt;F108),"",F108-G108))))))</f>
        <v/>
      </c>
      <c r="I108" s="28">
        <f>IF(D108="","",IFERROR(VLOOKUP(D108,'Parâmetros'!$A$10:$B$12,2,FALSE),""))</f>
        <v/>
      </c>
      <c r="J108" s="27">
        <f>IF(OR(H108="",I108="",COUNT('Parâmetros'!$B$10:$B$12)&lt;&gt;3),"",IF(NOT(ISNUMBER(I108)),"",IF(OR(I108&lt;0,I108&gt;1),"",H108*I108)))</f>
        <v/>
      </c>
      <c r="K108" s="29">
        <f>IF(COUNTA(A108:B108,D108:G108,L108)=0,"",IF(A108="","Revisar: código",IF(COUNTIF($A$2:$A$151,A108)&gt;1,"Revisar: código duplicado",IF(OR(B108="",NOT(ISNUMBER(B108))),"Revisar: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parâmetros",IF(B108&gt;'Parâmetros'!$B$5,"Revisar: data futura",IF(D108="","Revisar: natureza",IF(OR(F108="",NOT(ISNUMBER(F108)),F108&lt;0),"Revisar: receita",IF(AND(G108&lt;&gt;"",NOT(ISNUMBER(G108))),"Revisar: estorno",IF(AND(ISNUMBER(G108),OR(G108&lt;0,G108&gt;F108)),"Revisar: estorno",IF(OR(I108="",NOT(ISNUMBER(I108))),"Revisar: percentual",IF(OR(B108&lt;'Parâmetros'!$B$2,B108&gt;'Parâmetros'!$B$3),"Fora do período","OK"))))))))))))</f>
        <v/>
      </c>
      <c r="L108" s="25" t="n"/>
    </row>
    <row r="109" ht="22" customHeight="1">
      <c r="A109" s="25" t="n"/>
      <c r="B109" s="18" t="n"/>
      <c r="C109" s="26">
        <f>IF(OR(B109="",NOT(ISNUMBER(B109))),"",DATE(YEAR(B109),MONTH(B109),1))</f>
        <v/>
      </c>
      <c r="D109" s="25" t="n"/>
      <c r="E109" s="25" t="n"/>
      <c r="F109" s="19" t="n"/>
      <c r="G109" s="19" t="n"/>
      <c r="H109" s="27">
        <f>IF(F109="","",IF(NOT(ISNUMBER(F109)),"",IF(F109&lt;0,"",IF(G109="",F109,IF(NOT(ISNUMBER(G109)),"",IF(OR(G109&lt;0,G109&gt;F109),"",F109-G109))))))</f>
        <v/>
      </c>
      <c r="I109" s="28">
        <f>IF(D109="","",IFERROR(VLOOKUP(D109,'Parâmetros'!$A$10:$B$12,2,FALSE),""))</f>
        <v/>
      </c>
      <c r="J109" s="27">
        <f>IF(OR(H109="",I109="",COUNT('Parâmetros'!$B$10:$B$12)&lt;&gt;3),"",IF(NOT(ISNUMBER(I109)),"",IF(OR(I109&lt;0,I109&gt;1),"",H109*I109)))</f>
        <v/>
      </c>
      <c r="K109" s="29">
        <f>IF(COUNTA(A109:B109,D109:G109,L109)=0,"",IF(A109="","Revisar: código",IF(COUNTIF($A$2:$A$151,A109)&gt;1,"Revisar: código duplicado",IF(OR(B109="",NOT(ISNUMBER(B109))),"Revisar: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parâmetros",IF(B109&gt;'Parâmetros'!$B$5,"Revisar: data futura",IF(D109="","Revisar: natureza",IF(OR(F109="",NOT(ISNUMBER(F109)),F109&lt;0),"Revisar: receita",IF(AND(G109&lt;&gt;"",NOT(ISNUMBER(G109))),"Revisar: estorno",IF(AND(ISNUMBER(G109),OR(G109&lt;0,G109&gt;F109)),"Revisar: estorno",IF(OR(I109="",NOT(ISNUMBER(I109))),"Revisar: percentual",IF(OR(B109&lt;'Parâmetros'!$B$2,B109&gt;'Parâmetros'!$B$3),"Fora do período","OK"))))))))))))</f>
        <v/>
      </c>
      <c r="L109" s="25" t="n"/>
    </row>
    <row r="110" ht="22" customHeight="1">
      <c r="A110" s="25" t="n"/>
      <c r="B110" s="18" t="n"/>
      <c r="C110" s="26">
        <f>IF(OR(B110="",NOT(ISNUMBER(B110))),"",DATE(YEAR(B110),MONTH(B110),1))</f>
        <v/>
      </c>
      <c r="D110" s="25" t="n"/>
      <c r="E110" s="25" t="n"/>
      <c r="F110" s="19" t="n"/>
      <c r="G110" s="19" t="n"/>
      <c r="H110" s="27">
        <f>IF(F110="","",IF(NOT(ISNUMBER(F110)),"",IF(F110&lt;0,"",IF(G110="",F110,IF(NOT(ISNUMBER(G110)),"",IF(OR(G110&lt;0,G110&gt;F110),"",F110-G110))))))</f>
        <v/>
      </c>
      <c r="I110" s="28">
        <f>IF(D110="","",IFERROR(VLOOKUP(D110,'Parâmetros'!$A$10:$B$12,2,FALSE),""))</f>
        <v/>
      </c>
      <c r="J110" s="27">
        <f>IF(OR(H110="",I110="",COUNT('Parâmetros'!$B$10:$B$12)&lt;&gt;3),"",IF(NOT(ISNUMBER(I110)),"",IF(OR(I110&lt;0,I110&gt;1),"",H110*I110)))</f>
        <v/>
      </c>
      <c r="K110" s="29">
        <f>IF(COUNTA(A110:B110,D110:G110,L110)=0,"",IF(A110="","Revisar: código",IF(COUNTIF($A$2:$A$151,A110)&gt;1,"Revisar: código duplicado",IF(OR(B110="",NOT(ISNUMBER(B110))),"Revisar: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parâmetros",IF(B110&gt;'Parâmetros'!$B$5,"Revisar: data futura",IF(D110="","Revisar: natureza",IF(OR(F110="",NOT(ISNUMBER(F110)),F110&lt;0),"Revisar: receita",IF(AND(G110&lt;&gt;"",NOT(ISNUMBER(G110))),"Revisar: estorno",IF(AND(ISNUMBER(G110),OR(G110&lt;0,G110&gt;F110)),"Revisar: estorno",IF(OR(I110="",NOT(ISNUMBER(I110))),"Revisar: percentual",IF(OR(B110&lt;'Parâmetros'!$B$2,B110&gt;'Parâmetros'!$B$3),"Fora do período","OK"))))))))))))</f>
        <v/>
      </c>
      <c r="L110" s="25" t="n"/>
    </row>
    <row r="111" ht="22" customHeight="1">
      <c r="A111" s="25" t="n"/>
      <c r="B111" s="18" t="n"/>
      <c r="C111" s="26">
        <f>IF(OR(B111="",NOT(ISNUMBER(B111))),"",DATE(YEAR(B111),MONTH(B111),1))</f>
        <v/>
      </c>
      <c r="D111" s="25" t="n"/>
      <c r="E111" s="25" t="n"/>
      <c r="F111" s="19" t="n"/>
      <c r="G111" s="19" t="n"/>
      <c r="H111" s="27">
        <f>IF(F111="","",IF(NOT(ISNUMBER(F111)),"",IF(F111&lt;0,"",IF(G111="",F111,IF(NOT(ISNUMBER(G111)),"",IF(OR(G111&lt;0,G111&gt;F111),"",F111-G111))))))</f>
        <v/>
      </c>
      <c r="I111" s="28">
        <f>IF(D111="","",IFERROR(VLOOKUP(D111,'Parâmetros'!$A$10:$B$12,2,FALSE),""))</f>
        <v/>
      </c>
      <c r="J111" s="27">
        <f>IF(OR(H111="",I111="",COUNT('Parâmetros'!$B$10:$B$12)&lt;&gt;3),"",IF(NOT(ISNUMBER(I111)),"",IF(OR(I111&lt;0,I111&gt;1),"",H111*I111)))</f>
        <v/>
      </c>
      <c r="K111" s="29">
        <f>IF(COUNTA(A111:B111,D111:G111,L111)=0,"",IF(A111="","Revisar: código",IF(COUNTIF($A$2:$A$151,A111)&gt;1,"Revisar: código duplicado",IF(OR(B111="",NOT(ISNUMBER(B111))),"Revisar: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parâmetros",IF(B111&gt;'Parâmetros'!$B$5,"Revisar: data futura",IF(D111="","Revisar: natureza",IF(OR(F111="",NOT(ISNUMBER(F111)),F111&lt;0),"Revisar: receita",IF(AND(G111&lt;&gt;"",NOT(ISNUMBER(G111))),"Revisar: estorno",IF(AND(ISNUMBER(G111),OR(G111&lt;0,G111&gt;F111)),"Revisar: estorno",IF(OR(I111="",NOT(ISNUMBER(I111))),"Revisar: percentual",IF(OR(B111&lt;'Parâmetros'!$B$2,B111&gt;'Parâmetros'!$B$3),"Fora do período","OK"))))))))))))</f>
        <v/>
      </c>
      <c r="L111" s="25" t="n"/>
    </row>
    <row r="112" ht="22" customHeight="1">
      <c r="A112" s="25" t="n"/>
      <c r="B112" s="18" t="n"/>
      <c r="C112" s="26">
        <f>IF(OR(B112="",NOT(ISNUMBER(B112))),"",DATE(YEAR(B112),MONTH(B112),1))</f>
        <v/>
      </c>
      <c r="D112" s="25" t="n"/>
      <c r="E112" s="25" t="n"/>
      <c r="F112" s="19" t="n"/>
      <c r="G112" s="19" t="n"/>
      <c r="H112" s="27">
        <f>IF(F112="","",IF(NOT(ISNUMBER(F112)),"",IF(F112&lt;0,"",IF(G112="",F112,IF(NOT(ISNUMBER(G112)),"",IF(OR(G112&lt;0,G112&gt;F112),"",F112-G112))))))</f>
        <v/>
      </c>
      <c r="I112" s="28">
        <f>IF(D112="","",IFERROR(VLOOKUP(D112,'Parâmetros'!$A$10:$B$12,2,FALSE),""))</f>
        <v/>
      </c>
      <c r="J112" s="27">
        <f>IF(OR(H112="",I112="",COUNT('Parâmetros'!$B$10:$B$12)&lt;&gt;3),"",IF(NOT(ISNUMBER(I112)),"",IF(OR(I112&lt;0,I112&gt;1),"",H112*I112)))</f>
        <v/>
      </c>
      <c r="K112" s="29">
        <f>IF(COUNTA(A112:B112,D112:G112,L112)=0,"",IF(A112="","Revisar: código",IF(COUNTIF($A$2:$A$151,A112)&gt;1,"Revisar: código duplicado",IF(OR(B112="",NOT(ISNUMBER(B112))),"Revisar: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parâmetros",IF(B112&gt;'Parâmetros'!$B$5,"Revisar: data futura",IF(D112="","Revisar: natureza",IF(OR(F112="",NOT(ISNUMBER(F112)),F112&lt;0),"Revisar: receita",IF(AND(G112&lt;&gt;"",NOT(ISNUMBER(G112))),"Revisar: estorno",IF(AND(ISNUMBER(G112),OR(G112&lt;0,G112&gt;F112)),"Revisar: estorno",IF(OR(I112="",NOT(ISNUMBER(I112))),"Revisar: percentual",IF(OR(B112&lt;'Parâmetros'!$B$2,B112&gt;'Parâmetros'!$B$3),"Fora do período","OK"))))))))))))</f>
        <v/>
      </c>
      <c r="L112" s="25" t="n"/>
    </row>
    <row r="113" ht="22" customHeight="1">
      <c r="A113" s="25" t="n"/>
      <c r="B113" s="18" t="n"/>
      <c r="C113" s="26">
        <f>IF(OR(B113="",NOT(ISNUMBER(B113))),"",DATE(YEAR(B113),MONTH(B113),1))</f>
        <v/>
      </c>
      <c r="D113" s="25" t="n"/>
      <c r="E113" s="25" t="n"/>
      <c r="F113" s="19" t="n"/>
      <c r="G113" s="19" t="n"/>
      <c r="H113" s="27">
        <f>IF(F113="","",IF(NOT(ISNUMBER(F113)),"",IF(F113&lt;0,"",IF(G113="",F113,IF(NOT(ISNUMBER(G113)),"",IF(OR(G113&lt;0,G113&gt;F113),"",F113-G113))))))</f>
        <v/>
      </c>
      <c r="I113" s="28">
        <f>IF(D113="","",IFERROR(VLOOKUP(D113,'Parâmetros'!$A$10:$B$12,2,FALSE),""))</f>
        <v/>
      </c>
      <c r="J113" s="27">
        <f>IF(OR(H113="",I113="",COUNT('Parâmetros'!$B$10:$B$12)&lt;&gt;3),"",IF(NOT(ISNUMBER(I113)),"",IF(OR(I113&lt;0,I113&gt;1),"",H113*I113)))</f>
        <v/>
      </c>
      <c r="K113" s="29">
        <f>IF(COUNTA(A113:B113,D113:G113,L113)=0,"",IF(A113="","Revisar: código",IF(COUNTIF($A$2:$A$151,A113)&gt;1,"Revisar: código duplicado",IF(OR(B113="",NOT(ISNUMBER(B113))),"Revisar: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parâmetros",IF(B113&gt;'Parâmetros'!$B$5,"Revisar: data futura",IF(D113="","Revisar: natureza",IF(OR(F113="",NOT(ISNUMBER(F113)),F113&lt;0),"Revisar: receita",IF(AND(G113&lt;&gt;"",NOT(ISNUMBER(G113))),"Revisar: estorno",IF(AND(ISNUMBER(G113),OR(G113&lt;0,G113&gt;F113)),"Revisar: estorno",IF(OR(I113="",NOT(ISNUMBER(I113))),"Revisar: percentual",IF(OR(B113&lt;'Parâmetros'!$B$2,B113&gt;'Parâmetros'!$B$3),"Fora do período","OK"))))))))))))</f>
        <v/>
      </c>
      <c r="L113" s="25" t="n"/>
    </row>
    <row r="114" ht="22" customHeight="1">
      <c r="A114" s="25" t="n"/>
      <c r="B114" s="18" t="n"/>
      <c r="C114" s="26">
        <f>IF(OR(B114="",NOT(ISNUMBER(B114))),"",DATE(YEAR(B114),MONTH(B114),1))</f>
        <v/>
      </c>
      <c r="D114" s="25" t="n"/>
      <c r="E114" s="25" t="n"/>
      <c r="F114" s="19" t="n"/>
      <c r="G114" s="19" t="n"/>
      <c r="H114" s="27">
        <f>IF(F114="","",IF(NOT(ISNUMBER(F114)),"",IF(F114&lt;0,"",IF(G114="",F114,IF(NOT(ISNUMBER(G114)),"",IF(OR(G114&lt;0,G114&gt;F114),"",F114-G114))))))</f>
        <v/>
      </c>
      <c r="I114" s="28">
        <f>IF(D114="","",IFERROR(VLOOKUP(D114,'Parâmetros'!$A$10:$B$12,2,FALSE),""))</f>
        <v/>
      </c>
      <c r="J114" s="27">
        <f>IF(OR(H114="",I114="",COUNT('Parâmetros'!$B$10:$B$12)&lt;&gt;3),"",IF(NOT(ISNUMBER(I114)),"",IF(OR(I114&lt;0,I114&gt;1),"",H114*I114)))</f>
        <v/>
      </c>
      <c r="K114" s="29">
        <f>IF(COUNTA(A114:B114,D114:G114,L114)=0,"",IF(A114="","Revisar: código",IF(COUNTIF($A$2:$A$151,A114)&gt;1,"Revisar: código duplicado",IF(OR(B114="",NOT(ISNUMBER(B114))),"Revisar: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parâmetros",IF(B114&gt;'Parâmetros'!$B$5,"Revisar: data futura",IF(D114="","Revisar: natureza",IF(OR(F114="",NOT(ISNUMBER(F114)),F114&lt;0),"Revisar: receita",IF(AND(G114&lt;&gt;"",NOT(ISNUMBER(G114))),"Revisar: estorno",IF(AND(ISNUMBER(G114),OR(G114&lt;0,G114&gt;F114)),"Revisar: estorno",IF(OR(I114="",NOT(ISNUMBER(I114))),"Revisar: percentual",IF(OR(B114&lt;'Parâmetros'!$B$2,B114&gt;'Parâmetros'!$B$3),"Fora do período","OK"))))))))))))</f>
        <v/>
      </c>
      <c r="L114" s="25" t="n"/>
    </row>
    <row r="115" ht="22" customHeight="1">
      <c r="A115" s="25" t="n"/>
      <c r="B115" s="18" t="n"/>
      <c r="C115" s="26">
        <f>IF(OR(B115="",NOT(ISNUMBER(B115))),"",DATE(YEAR(B115),MONTH(B115),1))</f>
        <v/>
      </c>
      <c r="D115" s="25" t="n"/>
      <c r="E115" s="25" t="n"/>
      <c r="F115" s="19" t="n"/>
      <c r="G115" s="19" t="n"/>
      <c r="H115" s="27">
        <f>IF(F115="","",IF(NOT(ISNUMBER(F115)),"",IF(F115&lt;0,"",IF(G115="",F115,IF(NOT(ISNUMBER(G115)),"",IF(OR(G115&lt;0,G115&gt;F115),"",F115-G115))))))</f>
        <v/>
      </c>
      <c r="I115" s="28">
        <f>IF(D115="","",IFERROR(VLOOKUP(D115,'Parâmetros'!$A$10:$B$12,2,FALSE),""))</f>
        <v/>
      </c>
      <c r="J115" s="27">
        <f>IF(OR(H115="",I115="",COUNT('Parâmetros'!$B$10:$B$12)&lt;&gt;3),"",IF(NOT(ISNUMBER(I115)),"",IF(OR(I115&lt;0,I115&gt;1),"",H115*I115)))</f>
        <v/>
      </c>
      <c r="K115" s="29">
        <f>IF(COUNTA(A115:B115,D115:G115,L115)=0,"",IF(A115="","Revisar: código",IF(COUNTIF($A$2:$A$151,A115)&gt;1,"Revisar: código duplicado",IF(OR(B115="",NOT(ISNUMBER(B115))),"Revisar: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parâmetros",IF(B115&gt;'Parâmetros'!$B$5,"Revisar: data futura",IF(D115="","Revisar: natureza",IF(OR(F115="",NOT(ISNUMBER(F115)),F115&lt;0),"Revisar: receita",IF(AND(G115&lt;&gt;"",NOT(ISNUMBER(G115))),"Revisar: estorno",IF(AND(ISNUMBER(G115),OR(G115&lt;0,G115&gt;F115)),"Revisar: estorno",IF(OR(I115="",NOT(ISNUMBER(I115))),"Revisar: percentual",IF(OR(B115&lt;'Parâmetros'!$B$2,B115&gt;'Parâmetros'!$B$3),"Fora do período","OK"))))))))))))</f>
        <v/>
      </c>
      <c r="L115" s="25" t="n"/>
    </row>
    <row r="116" ht="22" customHeight="1">
      <c r="A116" s="25" t="n"/>
      <c r="B116" s="18" t="n"/>
      <c r="C116" s="26">
        <f>IF(OR(B116="",NOT(ISNUMBER(B116))),"",DATE(YEAR(B116),MONTH(B116),1))</f>
        <v/>
      </c>
      <c r="D116" s="25" t="n"/>
      <c r="E116" s="25" t="n"/>
      <c r="F116" s="19" t="n"/>
      <c r="G116" s="19" t="n"/>
      <c r="H116" s="27">
        <f>IF(F116="","",IF(NOT(ISNUMBER(F116)),"",IF(F116&lt;0,"",IF(G116="",F116,IF(NOT(ISNUMBER(G116)),"",IF(OR(G116&lt;0,G116&gt;F116),"",F116-G116))))))</f>
        <v/>
      </c>
      <c r="I116" s="28">
        <f>IF(D116="","",IFERROR(VLOOKUP(D116,'Parâmetros'!$A$10:$B$12,2,FALSE),""))</f>
        <v/>
      </c>
      <c r="J116" s="27">
        <f>IF(OR(H116="",I116="",COUNT('Parâmetros'!$B$10:$B$12)&lt;&gt;3),"",IF(NOT(ISNUMBER(I116)),"",IF(OR(I116&lt;0,I116&gt;1),"",H116*I116)))</f>
        <v/>
      </c>
      <c r="K116" s="29">
        <f>IF(COUNTA(A116:B116,D116:G116,L116)=0,"",IF(A116="","Revisar: código",IF(COUNTIF($A$2:$A$151,A116)&gt;1,"Revisar: código duplicado",IF(OR(B116="",NOT(ISNUMBER(B116))),"Revisar: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parâmetros",IF(B116&gt;'Parâmetros'!$B$5,"Revisar: data futura",IF(D116="","Revisar: natureza",IF(OR(F116="",NOT(ISNUMBER(F116)),F116&lt;0),"Revisar: receita",IF(AND(G116&lt;&gt;"",NOT(ISNUMBER(G116))),"Revisar: estorno",IF(AND(ISNUMBER(G116),OR(G116&lt;0,G116&gt;F116)),"Revisar: estorno",IF(OR(I116="",NOT(ISNUMBER(I116))),"Revisar: percentual",IF(OR(B116&lt;'Parâmetros'!$B$2,B116&gt;'Parâmetros'!$B$3),"Fora do período","OK"))))))))))))</f>
        <v/>
      </c>
      <c r="L116" s="25" t="n"/>
    </row>
    <row r="117" ht="22" customHeight="1">
      <c r="A117" s="25" t="n"/>
      <c r="B117" s="18" t="n"/>
      <c r="C117" s="26">
        <f>IF(OR(B117="",NOT(ISNUMBER(B117))),"",DATE(YEAR(B117),MONTH(B117),1))</f>
        <v/>
      </c>
      <c r="D117" s="25" t="n"/>
      <c r="E117" s="25" t="n"/>
      <c r="F117" s="19" t="n"/>
      <c r="G117" s="19" t="n"/>
      <c r="H117" s="27">
        <f>IF(F117="","",IF(NOT(ISNUMBER(F117)),"",IF(F117&lt;0,"",IF(G117="",F117,IF(NOT(ISNUMBER(G117)),"",IF(OR(G117&lt;0,G117&gt;F117),"",F117-G117))))))</f>
        <v/>
      </c>
      <c r="I117" s="28">
        <f>IF(D117="","",IFERROR(VLOOKUP(D117,'Parâmetros'!$A$10:$B$12,2,FALSE),""))</f>
        <v/>
      </c>
      <c r="J117" s="27">
        <f>IF(OR(H117="",I117="",COUNT('Parâmetros'!$B$10:$B$12)&lt;&gt;3),"",IF(NOT(ISNUMBER(I117)),"",IF(OR(I117&lt;0,I117&gt;1),"",H117*I117)))</f>
        <v/>
      </c>
      <c r="K117" s="29">
        <f>IF(COUNTA(A117:B117,D117:G117,L117)=0,"",IF(A117="","Revisar: código",IF(COUNTIF($A$2:$A$151,A117)&gt;1,"Revisar: código duplicado",IF(OR(B117="",NOT(ISNUMBER(B117))),"Revisar: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parâmetros",IF(B117&gt;'Parâmetros'!$B$5,"Revisar: data futura",IF(D117="","Revisar: natureza",IF(OR(F117="",NOT(ISNUMBER(F117)),F117&lt;0),"Revisar: receita",IF(AND(G117&lt;&gt;"",NOT(ISNUMBER(G117))),"Revisar: estorno",IF(AND(ISNUMBER(G117),OR(G117&lt;0,G117&gt;F117)),"Revisar: estorno",IF(OR(I117="",NOT(ISNUMBER(I117))),"Revisar: percentual",IF(OR(B117&lt;'Parâmetros'!$B$2,B117&gt;'Parâmetros'!$B$3),"Fora do período","OK"))))))))))))</f>
        <v/>
      </c>
      <c r="L117" s="25" t="n"/>
    </row>
    <row r="118" ht="22" customHeight="1">
      <c r="A118" s="25" t="n"/>
      <c r="B118" s="18" t="n"/>
      <c r="C118" s="26">
        <f>IF(OR(B118="",NOT(ISNUMBER(B118))),"",DATE(YEAR(B118),MONTH(B118),1))</f>
        <v/>
      </c>
      <c r="D118" s="25" t="n"/>
      <c r="E118" s="25" t="n"/>
      <c r="F118" s="19" t="n"/>
      <c r="G118" s="19" t="n"/>
      <c r="H118" s="27">
        <f>IF(F118="","",IF(NOT(ISNUMBER(F118)),"",IF(F118&lt;0,"",IF(G118="",F118,IF(NOT(ISNUMBER(G118)),"",IF(OR(G118&lt;0,G118&gt;F118),"",F118-G118))))))</f>
        <v/>
      </c>
      <c r="I118" s="28">
        <f>IF(D118="","",IFERROR(VLOOKUP(D118,'Parâmetros'!$A$10:$B$12,2,FALSE),""))</f>
        <v/>
      </c>
      <c r="J118" s="27">
        <f>IF(OR(H118="",I118="",COUNT('Parâmetros'!$B$10:$B$12)&lt;&gt;3),"",IF(NOT(ISNUMBER(I118)),"",IF(OR(I118&lt;0,I118&gt;1),"",H118*I118)))</f>
        <v/>
      </c>
      <c r="K118" s="29">
        <f>IF(COUNTA(A118:B118,D118:G118,L118)=0,"",IF(A118="","Revisar: código",IF(COUNTIF($A$2:$A$151,A118)&gt;1,"Revisar: código duplicado",IF(OR(B118="",NOT(ISNUMBER(B118))),"Revisar: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parâmetros",IF(B118&gt;'Parâmetros'!$B$5,"Revisar: data futura",IF(D118="","Revisar: natureza",IF(OR(F118="",NOT(ISNUMBER(F118)),F118&lt;0),"Revisar: receita",IF(AND(G118&lt;&gt;"",NOT(ISNUMBER(G118))),"Revisar: estorno",IF(AND(ISNUMBER(G118),OR(G118&lt;0,G118&gt;F118)),"Revisar: estorno",IF(OR(I118="",NOT(ISNUMBER(I118))),"Revisar: percentual",IF(OR(B118&lt;'Parâmetros'!$B$2,B118&gt;'Parâmetros'!$B$3),"Fora do período","OK"))))))))))))</f>
        <v/>
      </c>
      <c r="L118" s="25" t="n"/>
    </row>
    <row r="119" ht="22" customHeight="1">
      <c r="A119" s="25" t="n"/>
      <c r="B119" s="18" t="n"/>
      <c r="C119" s="26">
        <f>IF(OR(B119="",NOT(ISNUMBER(B119))),"",DATE(YEAR(B119),MONTH(B119),1))</f>
        <v/>
      </c>
      <c r="D119" s="25" t="n"/>
      <c r="E119" s="25" t="n"/>
      <c r="F119" s="19" t="n"/>
      <c r="G119" s="19" t="n"/>
      <c r="H119" s="27">
        <f>IF(F119="","",IF(NOT(ISNUMBER(F119)),"",IF(F119&lt;0,"",IF(G119="",F119,IF(NOT(ISNUMBER(G119)),"",IF(OR(G119&lt;0,G119&gt;F119),"",F119-G119))))))</f>
        <v/>
      </c>
      <c r="I119" s="28">
        <f>IF(D119="","",IFERROR(VLOOKUP(D119,'Parâmetros'!$A$10:$B$12,2,FALSE),""))</f>
        <v/>
      </c>
      <c r="J119" s="27">
        <f>IF(OR(H119="",I119="",COUNT('Parâmetros'!$B$10:$B$12)&lt;&gt;3),"",IF(NOT(ISNUMBER(I119)),"",IF(OR(I119&lt;0,I119&gt;1),"",H119*I119)))</f>
        <v/>
      </c>
      <c r="K119" s="29">
        <f>IF(COUNTA(A119:B119,D119:G119,L119)=0,"",IF(A119="","Revisar: código",IF(COUNTIF($A$2:$A$151,A119)&gt;1,"Revisar: código duplicado",IF(OR(B119="",NOT(ISNUMBER(B119))),"Revisar: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parâmetros",IF(B119&gt;'Parâmetros'!$B$5,"Revisar: data futura",IF(D119="","Revisar: natureza",IF(OR(F119="",NOT(ISNUMBER(F119)),F119&lt;0),"Revisar: receita",IF(AND(G119&lt;&gt;"",NOT(ISNUMBER(G119))),"Revisar: estorno",IF(AND(ISNUMBER(G119),OR(G119&lt;0,G119&gt;F119)),"Revisar: estorno",IF(OR(I119="",NOT(ISNUMBER(I119))),"Revisar: percentual",IF(OR(B119&lt;'Parâmetros'!$B$2,B119&gt;'Parâmetros'!$B$3),"Fora do período","OK"))))))))))))</f>
        <v/>
      </c>
      <c r="L119" s="25" t="n"/>
    </row>
    <row r="120" ht="22" customHeight="1">
      <c r="A120" s="25" t="n"/>
      <c r="B120" s="18" t="n"/>
      <c r="C120" s="26">
        <f>IF(OR(B120="",NOT(ISNUMBER(B120))),"",DATE(YEAR(B120),MONTH(B120),1))</f>
        <v/>
      </c>
      <c r="D120" s="25" t="n"/>
      <c r="E120" s="25" t="n"/>
      <c r="F120" s="19" t="n"/>
      <c r="G120" s="19" t="n"/>
      <c r="H120" s="27">
        <f>IF(F120="","",IF(NOT(ISNUMBER(F120)),"",IF(F120&lt;0,"",IF(G120="",F120,IF(NOT(ISNUMBER(G120)),"",IF(OR(G120&lt;0,G120&gt;F120),"",F120-G120))))))</f>
        <v/>
      </c>
      <c r="I120" s="28">
        <f>IF(D120="","",IFERROR(VLOOKUP(D120,'Parâmetros'!$A$10:$B$12,2,FALSE),""))</f>
        <v/>
      </c>
      <c r="J120" s="27">
        <f>IF(OR(H120="",I120="",COUNT('Parâmetros'!$B$10:$B$12)&lt;&gt;3),"",IF(NOT(ISNUMBER(I120)),"",IF(OR(I120&lt;0,I120&gt;1),"",H120*I120)))</f>
        <v/>
      </c>
      <c r="K120" s="29">
        <f>IF(COUNTA(A120:B120,D120:G120,L120)=0,"",IF(A120="","Revisar: código",IF(COUNTIF($A$2:$A$151,A120)&gt;1,"Revisar: código duplicado",IF(OR(B120="",NOT(ISNUMBER(B120))),"Revisar: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parâmetros",IF(B120&gt;'Parâmetros'!$B$5,"Revisar: data futura",IF(D120="","Revisar: natureza",IF(OR(F120="",NOT(ISNUMBER(F120)),F120&lt;0),"Revisar: receita",IF(AND(G120&lt;&gt;"",NOT(ISNUMBER(G120))),"Revisar: estorno",IF(AND(ISNUMBER(G120),OR(G120&lt;0,G120&gt;F120)),"Revisar: estorno",IF(OR(I120="",NOT(ISNUMBER(I120))),"Revisar: percentual",IF(OR(B120&lt;'Parâmetros'!$B$2,B120&gt;'Parâmetros'!$B$3),"Fora do período","OK"))))))))))))</f>
        <v/>
      </c>
      <c r="L120" s="25" t="n"/>
    </row>
    <row r="121" ht="22" customHeight="1">
      <c r="A121" s="25" t="n"/>
      <c r="B121" s="18" t="n"/>
      <c r="C121" s="26">
        <f>IF(OR(B121="",NOT(ISNUMBER(B121))),"",DATE(YEAR(B121),MONTH(B121),1))</f>
        <v/>
      </c>
      <c r="D121" s="25" t="n"/>
      <c r="E121" s="25" t="n"/>
      <c r="F121" s="19" t="n"/>
      <c r="G121" s="19" t="n"/>
      <c r="H121" s="27">
        <f>IF(F121="","",IF(NOT(ISNUMBER(F121)),"",IF(F121&lt;0,"",IF(G121="",F121,IF(NOT(ISNUMBER(G121)),"",IF(OR(G121&lt;0,G121&gt;F121),"",F121-G121))))))</f>
        <v/>
      </c>
      <c r="I121" s="28">
        <f>IF(D121="","",IFERROR(VLOOKUP(D121,'Parâmetros'!$A$10:$B$12,2,FALSE),""))</f>
        <v/>
      </c>
      <c r="J121" s="27">
        <f>IF(OR(H121="",I121="",COUNT('Parâmetros'!$B$10:$B$12)&lt;&gt;3),"",IF(NOT(ISNUMBER(I121)),"",IF(OR(I121&lt;0,I121&gt;1),"",H121*I121)))</f>
        <v/>
      </c>
      <c r="K121" s="29">
        <f>IF(COUNTA(A121:B121,D121:G121,L121)=0,"",IF(A121="","Revisar: código",IF(COUNTIF($A$2:$A$151,A121)&gt;1,"Revisar: código duplicado",IF(OR(B121="",NOT(ISNUMBER(B121))),"Revisar: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parâmetros",IF(B121&gt;'Parâmetros'!$B$5,"Revisar: data futura",IF(D121="","Revisar: natureza",IF(OR(F121="",NOT(ISNUMBER(F121)),F121&lt;0),"Revisar: receita",IF(AND(G121&lt;&gt;"",NOT(ISNUMBER(G121))),"Revisar: estorno",IF(AND(ISNUMBER(G121),OR(G121&lt;0,G121&gt;F121)),"Revisar: estorno",IF(OR(I121="",NOT(ISNUMBER(I121))),"Revisar: percentual",IF(OR(B121&lt;'Parâmetros'!$B$2,B121&gt;'Parâmetros'!$B$3),"Fora do período","OK"))))))))))))</f>
        <v/>
      </c>
      <c r="L121" s="25" t="n"/>
    </row>
    <row r="122" ht="22" customHeight="1">
      <c r="A122" s="25" t="n"/>
      <c r="B122" s="18" t="n"/>
      <c r="C122" s="26">
        <f>IF(OR(B122="",NOT(ISNUMBER(B122))),"",DATE(YEAR(B122),MONTH(B122),1))</f>
        <v/>
      </c>
      <c r="D122" s="25" t="n"/>
      <c r="E122" s="25" t="n"/>
      <c r="F122" s="19" t="n"/>
      <c r="G122" s="19" t="n"/>
      <c r="H122" s="27">
        <f>IF(F122="","",IF(NOT(ISNUMBER(F122)),"",IF(F122&lt;0,"",IF(G122="",F122,IF(NOT(ISNUMBER(G122)),"",IF(OR(G122&lt;0,G122&gt;F122),"",F122-G122))))))</f>
        <v/>
      </c>
      <c r="I122" s="28">
        <f>IF(D122="","",IFERROR(VLOOKUP(D122,'Parâmetros'!$A$10:$B$12,2,FALSE),""))</f>
        <v/>
      </c>
      <c r="J122" s="27">
        <f>IF(OR(H122="",I122="",COUNT('Parâmetros'!$B$10:$B$12)&lt;&gt;3),"",IF(NOT(ISNUMBER(I122)),"",IF(OR(I122&lt;0,I122&gt;1),"",H122*I122)))</f>
        <v/>
      </c>
      <c r="K122" s="29">
        <f>IF(COUNTA(A122:B122,D122:G122,L122)=0,"",IF(A122="","Revisar: código",IF(COUNTIF($A$2:$A$151,A122)&gt;1,"Revisar: código duplicado",IF(OR(B122="",NOT(ISNUMBER(B122))),"Revisar: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parâmetros",IF(B122&gt;'Parâmetros'!$B$5,"Revisar: data futura",IF(D122="","Revisar: natureza",IF(OR(F122="",NOT(ISNUMBER(F122)),F122&lt;0),"Revisar: receita",IF(AND(G122&lt;&gt;"",NOT(ISNUMBER(G122))),"Revisar: estorno",IF(AND(ISNUMBER(G122),OR(G122&lt;0,G122&gt;F122)),"Revisar: estorno",IF(OR(I122="",NOT(ISNUMBER(I122))),"Revisar: percentual",IF(OR(B122&lt;'Parâmetros'!$B$2,B122&gt;'Parâmetros'!$B$3),"Fora do período","OK"))))))))))))</f>
        <v/>
      </c>
      <c r="L122" s="25" t="n"/>
    </row>
    <row r="123" ht="22" customHeight="1">
      <c r="A123" s="25" t="n"/>
      <c r="B123" s="18" t="n"/>
      <c r="C123" s="26">
        <f>IF(OR(B123="",NOT(ISNUMBER(B123))),"",DATE(YEAR(B123),MONTH(B123),1))</f>
        <v/>
      </c>
      <c r="D123" s="25" t="n"/>
      <c r="E123" s="25" t="n"/>
      <c r="F123" s="19" t="n"/>
      <c r="G123" s="19" t="n"/>
      <c r="H123" s="27">
        <f>IF(F123="","",IF(NOT(ISNUMBER(F123)),"",IF(F123&lt;0,"",IF(G123="",F123,IF(NOT(ISNUMBER(G123)),"",IF(OR(G123&lt;0,G123&gt;F123),"",F123-G123))))))</f>
        <v/>
      </c>
      <c r="I123" s="28">
        <f>IF(D123="","",IFERROR(VLOOKUP(D123,'Parâmetros'!$A$10:$B$12,2,FALSE),""))</f>
        <v/>
      </c>
      <c r="J123" s="27">
        <f>IF(OR(H123="",I123="",COUNT('Parâmetros'!$B$10:$B$12)&lt;&gt;3),"",IF(NOT(ISNUMBER(I123)),"",IF(OR(I123&lt;0,I123&gt;1),"",H123*I123)))</f>
        <v/>
      </c>
      <c r="K123" s="29">
        <f>IF(COUNTA(A123:B123,D123:G123,L123)=0,"",IF(A123="","Revisar: código",IF(COUNTIF($A$2:$A$151,A123)&gt;1,"Revisar: código duplicado",IF(OR(B123="",NOT(ISNUMBER(B123))),"Revisar: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parâmetros",IF(B123&gt;'Parâmetros'!$B$5,"Revisar: data futura",IF(D123="","Revisar: natureza",IF(OR(F123="",NOT(ISNUMBER(F123)),F123&lt;0),"Revisar: receita",IF(AND(G123&lt;&gt;"",NOT(ISNUMBER(G123))),"Revisar: estorno",IF(AND(ISNUMBER(G123),OR(G123&lt;0,G123&gt;F123)),"Revisar: estorno",IF(OR(I123="",NOT(ISNUMBER(I123))),"Revisar: percentual",IF(OR(B123&lt;'Parâmetros'!$B$2,B123&gt;'Parâmetros'!$B$3),"Fora do período","OK"))))))))))))</f>
        <v/>
      </c>
      <c r="L123" s="25" t="n"/>
    </row>
    <row r="124" ht="22" customHeight="1">
      <c r="A124" s="25" t="n"/>
      <c r="B124" s="18" t="n"/>
      <c r="C124" s="26">
        <f>IF(OR(B124="",NOT(ISNUMBER(B124))),"",DATE(YEAR(B124),MONTH(B124),1))</f>
        <v/>
      </c>
      <c r="D124" s="25" t="n"/>
      <c r="E124" s="25" t="n"/>
      <c r="F124" s="19" t="n"/>
      <c r="G124" s="19" t="n"/>
      <c r="H124" s="27">
        <f>IF(F124="","",IF(NOT(ISNUMBER(F124)),"",IF(F124&lt;0,"",IF(G124="",F124,IF(NOT(ISNUMBER(G124)),"",IF(OR(G124&lt;0,G124&gt;F124),"",F124-G124))))))</f>
        <v/>
      </c>
      <c r="I124" s="28">
        <f>IF(D124="","",IFERROR(VLOOKUP(D124,'Parâmetros'!$A$10:$B$12,2,FALSE),""))</f>
        <v/>
      </c>
      <c r="J124" s="27">
        <f>IF(OR(H124="",I124="",COUNT('Parâmetros'!$B$10:$B$12)&lt;&gt;3),"",IF(NOT(ISNUMBER(I124)),"",IF(OR(I124&lt;0,I124&gt;1),"",H124*I124)))</f>
        <v/>
      </c>
      <c r="K124" s="29">
        <f>IF(COUNTA(A124:B124,D124:G124,L124)=0,"",IF(A124="","Revisar: código",IF(COUNTIF($A$2:$A$151,A124)&gt;1,"Revisar: código duplicado",IF(OR(B124="",NOT(ISNUMBER(B124))),"Revisar: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parâmetros",IF(B124&gt;'Parâmetros'!$B$5,"Revisar: data futura",IF(D124="","Revisar: natureza",IF(OR(F124="",NOT(ISNUMBER(F124)),F124&lt;0),"Revisar: receita",IF(AND(G124&lt;&gt;"",NOT(ISNUMBER(G124))),"Revisar: estorno",IF(AND(ISNUMBER(G124),OR(G124&lt;0,G124&gt;F124)),"Revisar: estorno",IF(OR(I124="",NOT(ISNUMBER(I124))),"Revisar: percentual",IF(OR(B124&lt;'Parâmetros'!$B$2,B124&gt;'Parâmetros'!$B$3),"Fora do período","OK"))))))))))))</f>
        <v/>
      </c>
      <c r="L124" s="25" t="n"/>
    </row>
    <row r="125" ht="22" customHeight="1">
      <c r="A125" s="25" t="n"/>
      <c r="B125" s="18" t="n"/>
      <c r="C125" s="26">
        <f>IF(OR(B125="",NOT(ISNUMBER(B125))),"",DATE(YEAR(B125),MONTH(B125),1))</f>
        <v/>
      </c>
      <c r="D125" s="25" t="n"/>
      <c r="E125" s="25" t="n"/>
      <c r="F125" s="19" t="n"/>
      <c r="G125" s="19" t="n"/>
      <c r="H125" s="27">
        <f>IF(F125="","",IF(NOT(ISNUMBER(F125)),"",IF(F125&lt;0,"",IF(G125="",F125,IF(NOT(ISNUMBER(G125)),"",IF(OR(G125&lt;0,G125&gt;F125),"",F125-G125))))))</f>
        <v/>
      </c>
      <c r="I125" s="28">
        <f>IF(D125="","",IFERROR(VLOOKUP(D125,'Parâmetros'!$A$10:$B$12,2,FALSE),""))</f>
        <v/>
      </c>
      <c r="J125" s="27">
        <f>IF(OR(H125="",I125="",COUNT('Parâmetros'!$B$10:$B$12)&lt;&gt;3),"",IF(NOT(ISNUMBER(I125)),"",IF(OR(I125&lt;0,I125&gt;1),"",H125*I125)))</f>
        <v/>
      </c>
      <c r="K125" s="29">
        <f>IF(COUNTA(A125:B125,D125:G125,L125)=0,"",IF(A125="","Revisar: código",IF(COUNTIF($A$2:$A$151,A125)&gt;1,"Revisar: código duplicado",IF(OR(B125="",NOT(ISNUMBER(B125))),"Revisar: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parâmetros",IF(B125&gt;'Parâmetros'!$B$5,"Revisar: data futura",IF(D125="","Revisar: natureza",IF(OR(F125="",NOT(ISNUMBER(F125)),F125&lt;0),"Revisar: receita",IF(AND(G125&lt;&gt;"",NOT(ISNUMBER(G125))),"Revisar: estorno",IF(AND(ISNUMBER(G125),OR(G125&lt;0,G125&gt;F125)),"Revisar: estorno",IF(OR(I125="",NOT(ISNUMBER(I125))),"Revisar: percentual",IF(OR(B125&lt;'Parâmetros'!$B$2,B125&gt;'Parâmetros'!$B$3),"Fora do período","OK"))))))))))))</f>
        <v/>
      </c>
      <c r="L125" s="25" t="n"/>
    </row>
    <row r="126" ht="22" customHeight="1">
      <c r="A126" s="25" t="n"/>
      <c r="B126" s="18" t="n"/>
      <c r="C126" s="26">
        <f>IF(OR(B126="",NOT(ISNUMBER(B126))),"",DATE(YEAR(B126),MONTH(B126),1))</f>
        <v/>
      </c>
      <c r="D126" s="25" t="n"/>
      <c r="E126" s="25" t="n"/>
      <c r="F126" s="19" t="n"/>
      <c r="G126" s="19" t="n"/>
      <c r="H126" s="27">
        <f>IF(F126="","",IF(NOT(ISNUMBER(F126)),"",IF(F126&lt;0,"",IF(G126="",F126,IF(NOT(ISNUMBER(G126)),"",IF(OR(G126&lt;0,G126&gt;F126),"",F126-G126))))))</f>
        <v/>
      </c>
      <c r="I126" s="28">
        <f>IF(D126="","",IFERROR(VLOOKUP(D126,'Parâmetros'!$A$10:$B$12,2,FALSE),""))</f>
        <v/>
      </c>
      <c r="J126" s="27">
        <f>IF(OR(H126="",I126="",COUNT('Parâmetros'!$B$10:$B$12)&lt;&gt;3),"",IF(NOT(ISNUMBER(I126)),"",IF(OR(I126&lt;0,I126&gt;1),"",H126*I126)))</f>
        <v/>
      </c>
      <c r="K126" s="29">
        <f>IF(COUNTA(A126:B126,D126:G126,L126)=0,"",IF(A126="","Revisar: código",IF(COUNTIF($A$2:$A$151,A126)&gt;1,"Revisar: código duplicado",IF(OR(B126="",NOT(ISNUMBER(B126))),"Revisar: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parâmetros",IF(B126&gt;'Parâmetros'!$B$5,"Revisar: data futura",IF(D126="","Revisar: natureza",IF(OR(F126="",NOT(ISNUMBER(F126)),F126&lt;0),"Revisar: receita",IF(AND(G126&lt;&gt;"",NOT(ISNUMBER(G126))),"Revisar: estorno",IF(AND(ISNUMBER(G126),OR(G126&lt;0,G126&gt;F126)),"Revisar: estorno",IF(OR(I126="",NOT(ISNUMBER(I126))),"Revisar: percentual",IF(OR(B126&lt;'Parâmetros'!$B$2,B126&gt;'Parâmetros'!$B$3),"Fora do período","OK"))))))))))))</f>
        <v/>
      </c>
      <c r="L126" s="25" t="n"/>
    </row>
    <row r="127" ht="22" customHeight="1">
      <c r="A127" s="25" t="n"/>
      <c r="B127" s="18" t="n"/>
      <c r="C127" s="26">
        <f>IF(OR(B127="",NOT(ISNUMBER(B127))),"",DATE(YEAR(B127),MONTH(B127),1))</f>
        <v/>
      </c>
      <c r="D127" s="25" t="n"/>
      <c r="E127" s="25" t="n"/>
      <c r="F127" s="19" t="n"/>
      <c r="G127" s="19" t="n"/>
      <c r="H127" s="27">
        <f>IF(F127="","",IF(NOT(ISNUMBER(F127)),"",IF(F127&lt;0,"",IF(G127="",F127,IF(NOT(ISNUMBER(G127)),"",IF(OR(G127&lt;0,G127&gt;F127),"",F127-G127))))))</f>
        <v/>
      </c>
      <c r="I127" s="28">
        <f>IF(D127="","",IFERROR(VLOOKUP(D127,'Parâmetros'!$A$10:$B$12,2,FALSE),""))</f>
        <v/>
      </c>
      <c r="J127" s="27">
        <f>IF(OR(H127="",I127="",COUNT('Parâmetros'!$B$10:$B$12)&lt;&gt;3),"",IF(NOT(ISNUMBER(I127)),"",IF(OR(I127&lt;0,I127&gt;1),"",H127*I127)))</f>
        <v/>
      </c>
      <c r="K127" s="29">
        <f>IF(COUNTA(A127:B127,D127:G127,L127)=0,"",IF(A127="","Revisar: código",IF(COUNTIF($A$2:$A$151,A127)&gt;1,"Revisar: código duplicado",IF(OR(B127="",NOT(ISNUMBER(B127))),"Revisar: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parâmetros",IF(B127&gt;'Parâmetros'!$B$5,"Revisar: data futura",IF(D127="","Revisar: natureza",IF(OR(F127="",NOT(ISNUMBER(F127)),F127&lt;0),"Revisar: receita",IF(AND(G127&lt;&gt;"",NOT(ISNUMBER(G127))),"Revisar: estorno",IF(AND(ISNUMBER(G127),OR(G127&lt;0,G127&gt;F127)),"Revisar: estorno",IF(OR(I127="",NOT(ISNUMBER(I127))),"Revisar: percentual",IF(OR(B127&lt;'Parâmetros'!$B$2,B127&gt;'Parâmetros'!$B$3),"Fora do período","OK"))))))))))))</f>
        <v/>
      </c>
      <c r="L127" s="25" t="n"/>
    </row>
    <row r="128" ht="22" customHeight="1">
      <c r="A128" s="25" t="n"/>
      <c r="B128" s="18" t="n"/>
      <c r="C128" s="26">
        <f>IF(OR(B128="",NOT(ISNUMBER(B128))),"",DATE(YEAR(B128),MONTH(B128),1))</f>
        <v/>
      </c>
      <c r="D128" s="25" t="n"/>
      <c r="E128" s="25" t="n"/>
      <c r="F128" s="19" t="n"/>
      <c r="G128" s="19" t="n"/>
      <c r="H128" s="27">
        <f>IF(F128="","",IF(NOT(ISNUMBER(F128)),"",IF(F128&lt;0,"",IF(G128="",F128,IF(NOT(ISNUMBER(G128)),"",IF(OR(G128&lt;0,G128&gt;F128),"",F128-G128))))))</f>
        <v/>
      </c>
      <c r="I128" s="28">
        <f>IF(D128="","",IFERROR(VLOOKUP(D128,'Parâmetros'!$A$10:$B$12,2,FALSE),""))</f>
        <v/>
      </c>
      <c r="J128" s="27">
        <f>IF(OR(H128="",I128="",COUNT('Parâmetros'!$B$10:$B$12)&lt;&gt;3),"",IF(NOT(ISNUMBER(I128)),"",IF(OR(I128&lt;0,I128&gt;1),"",H128*I128)))</f>
        <v/>
      </c>
      <c r="K128" s="29">
        <f>IF(COUNTA(A128:B128,D128:G128,L128)=0,"",IF(A128="","Revisar: código",IF(COUNTIF($A$2:$A$151,A128)&gt;1,"Revisar: código duplicado",IF(OR(B128="",NOT(ISNUMBER(B128))),"Revisar: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parâmetros",IF(B128&gt;'Parâmetros'!$B$5,"Revisar: data futura",IF(D128="","Revisar: natureza",IF(OR(F128="",NOT(ISNUMBER(F128)),F128&lt;0),"Revisar: receita",IF(AND(G128&lt;&gt;"",NOT(ISNUMBER(G128))),"Revisar: estorno",IF(AND(ISNUMBER(G128),OR(G128&lt;0,G128&gt;F128)),"Revisar: estorno",IF(OR(I128="",NOT(ISNUMBER(I128))),"Revisar: percentual",IF(OR(B128&lt;'Parâmetros'!$B$2,B128&gt;'Parâmetros'!$B$3),"Fora do período","OK"))))))))))))</f>
        <v/>
      </c>
      <c r="L128" s="25" t="n"/>
    </row>
    <row r="129" ht="22" customHeight="1">
      <c r="A129" s="25" t="n"/>
      <c r="B129" s="18" t="n"/>
      <c r="C129" s="26">
        <f>IF(OR(B129="",NOT(ISNUMBER(B129))),"",DATE(YEAR(B129),MONTH(B129),1))</f>
        <v/>
      </c>
      <c r="D129" s="25" t="n"/>
      <c r="E129" s="25" t="n"/>
      <c r="F129" s="19" t="n"/>
      <c r="G129" s="19" t="n"/>
      <c r="H129" s="27">
        <f>IF(F129="","",IF(NOT(ISNUMBER(F129)),"",IF(F129&lt;0,"",IF(G129="",F129,IF(NOT(ISNUMBER(G129)),"",IF(OR(G129&lt;0,G129&gt;F129),"",F129-G129))))))</f>
        <v/>
      </c>
      <c r="I129" s="28">
        <f>IF(D129="","",IFERROR(VLOOKUP(D129,'Parâmetros'!$A$10:$B$12,2,FALSE),""))</f>
        <v/>
      </c>
      <c r="J129" s="27">
        <f>IF(OR(H129="",I129="",COUNT('Parâmetros'!$B$10:$B$12)&lt;&gt;3),"",IF(NOT(ISNUMBER(I129)),"",IF(OR(I129&lt;0,I129&gt;1),"",H129*I129)))</f>
        <v/>
      </c>
      <c r="K129" s="29">
        <f>IF(COUNTA(A129:B129,D129:G129,L129)=0,"",IF(A129="","Revisar: código",IF(COUNTIF($A$2:$A$151,A129)&gt;1,"Revisar: código duplicado",IF(OR(B129="",NOT(ISNUMBER(B129))),"Revisar: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parâmetros",IF(B129&gt;'Parâmetros'!$B$5,"Revisar: data futura",IF(D129="","Revisar: natureza",IF(OR(F129="",NOT(ISNUMBER(F129)),F129&lt;0),"Revisar: receita",IF(AND(G129&lt;&gt;"",NOT(ISNUMBER(G129))),"Revisar: estorno",IF(AND(ISNUMBER(G129),OR(G129&lt;0,G129&gt;F129)),"Revisar: estorno",IF(OR(I129="",NOT(ISNUMBER(I129))),"Revisar: percentual",IF(OR(B129&lt;'Parâmetros'!$B$2,B129&gt;'Parâmetros'!$B$3),"Fora do período","OK"))))))))))))</f>
        <v/>
      </c>
      <c r="L129" s="25" t="n"/>
    </row>
    <row r="130" ht="22" customHeight="1">
      <c r="A130" s="25" t="n"/>
      <c r="B130" s="18" t="n"/>
      <c r="C130" s="26">
        <f>IF(OR(B130="",NOT(ISNUMBER(B130))),"",DATE(YEAR(B130),MONTH(B130),1))</f>
        <v/>
      </c>
      <c r="D130" s="25" t="n"/>
      <c r="E130" s="25" t="n"/>
      <c r="F130" s="19" t="n"/>
      <c r="G130" s="19" t="n"/>
      <c r="H130" s="27">
        <f>IF(F130="","",IF(NOT(ISNUMBER(F130)),"",IF(F130&lt;0,"",IF(G130="",F130,IF(NOT(ISNUMBER(G130)),"",IF(OR(G130&lt;0,G130&gt;F130),"",F130-G130))))))</f>
        <v/>
      </c>
      <c r="I130" s="28">
        <f>IF(D130="","",IFERROR(VLOOKUP(D130,'Parâmetros'!$A$10:$B$12,2,FALSE),""))</f>
        <v/>
      </c>
      <c r="J130" s="27">
        <f>IF(OR(H130="",I130="",COUNT('Parâmetros'!$B$10:$B$12)&lt;&gt;3),"",IF(NOT(ISNUMBER(I130)),"",IF(OR(I130&lt;0,I130&gt;1),"",H130*I130)))</f>
        <v/>
      </c>
      <c r="K130" s="29">
        <f>IF(COUNTA(A130:B130,D130:G130,L130)=0,"",IF(A130="","Revisar: código",IF(COUNTIF($A$2:$A$151,A130)&gt;1,"Revisar: código duplicado",IF(OR(B130="",NOT(ISNUMBER(B130))),"Revisar: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parâmetros",IF(B130&gt;'Parâmetros'!$B$5,"Revisar: data futura",IF(D130="","Revisar: natureza",IF(OR(F130="",NOT(ISNUMBER(F130)),F130&lt;0),"Revisar: receita",IF(AND(G130&lt;&gt;"",NOT(ISNUMBER(G130))),"Revisar: estorno",IF(AND(ISNUMBER(G130),OR(G130&lt;0,G130&gt;F130)),"Revisar: estorno",IF(OR(I130="",NOT(ISNUMBER(I130))),"Revisar: percentual",IF(OR(B130&lt;'Parâmetros'!$B$2,B130&gt;'Parâmetros'!$B$3),"Fora do período","OK"))))))))))))</f>
        <v/>
      </c>
      <c r="L130" s="25" t="n"/>
    </row>
    <row r="131" ht="22" customHeight="1">
      <c r="A131" s="25" t="n"/>
      <c r="B131" s="18" t="n"/>
      <c r="C131" s="26">
        <f>IF(OR(B131="",NOT(ISNUMBER(B131))),"",DATE(YEAR(B131),MONTH(B131),1))</f>
        <v/>
      </c>
      <c r="D131" s="25" t="n"/>
      <c r="E131" s="25" t="n"/>
      <c r="F131" s="19" t="n"/>
      <c r="G131" s="19" t="n"/>
      <c r="H131" s="27">
        <f>IF(F131="","",IF(NOT(ISNUMBER(F131)),"",IF(F131&lt;0,"",IF(G131="",F131,IF(NOT(ISNUMBER(G131)),"",IF(OR(G131&lt;0,G131&gt;F131),"",F131-G131))))))</f>
        <v/>
      </c>
      <c r="I131" s="28">
        <f>IF(D131="","",IFERROR(VLOOKUP(D131,'Parâmetros'!$A$10:$B$12,2,FALSE),""))</f>
        <v/>
      </c>
      <c r="J131" s="27">
        <f>IF(OR(H131="",I131="",COUNT('Parâmetros'!$B$10:$B$12)&lt;&gt;3),"",IF(NOT(ISNUMBER(I131)),"",IF(OR(I131&lt;0,I131&gt;1),"",H131*I131)))</f>
        <v/>
      </c>
      <c r="K131" s="29">
        <f>IF(COUNTA(A131:B131,D131:G131,L131)=0,"",IF(A131="","Revisar: código",IF(COUNTIF($A$2:$A$151,A131)&gt;1,"Revisar: código duplicado",IF(OR(B131="",NOT(ISNUMBER(B131))),"Revisar: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parâmetros",IF(B131&gt;'Parâmetros'!$B$5,"Revisar: data futura",IF(D131="","Revisar: natureza",IF(OR(F131="",NOT(ISNUMBER(F131)),F131&lt;0),"Revisar: receita",IF(AND(G131&lt;&gt;"",NOT(ISNUMBER(G131))),"Revisar: estorno",IF(AND(ISNUMBER(G131),OR(G131&lt;0,G131&gt;F131)),"Revisar: estorno",IF(OR(I131="",NOT(ISNUMBER(I131))),"Revisar: percentual",IF(OR(B131&lt;'Parâmetros'!$B$2,B131&gt;'Parâmetros'!$B$3),"Fora do período","OK"))))))))))))</f>
        <v/>
      </c>
      <c r="L131" s="25" t="n"/>
    </row>
    <row r="132" ht="22" customHeight="1">
      <c r="A132" s="25" t="n"/>
      <c r="B132" s="18" t="n"/>
      <c r="C132" s="26">
        <f>IF(OR(B132="",NOT(ISNUMBER(B132))),"",DATE(YEAR(B132),MONTH(B132),1))</f>
        <v/>
      </c>
      <c r="D132" s="25" t="n"/>
      <c r="E132" s="25" t="n"/>
      <c r="F132" s="19" t="n"/>
      <c r="G132" s="19" t="n"/>
      <c r="H132" s="27">
        <f>IF(F132="","",IF(NOT(ISNUMBER(F132)),"",IF(F132&lt;0,"",IF(G132="",F132,IF(NOT(ISNUMBER(G132)),"",IF(OR(G132&lt;0,G132&gt;F132),"",F132-G132))))))</f>
        <v/>
      </c>
      <c r="I132" s="28">
        <f>IF(D132="","",IFERROR(VLOOKUP(D132,'Parâmetros'!$A$10:$B$12,2,FALSE),""))</f>
        <v/>
      </c>
      <c r="J132" s="27">
        <f>IF(OR(H132="",I132="",COUNT('Parâmetros'!$B$10:$B$12)&lt;&gt;3),"",IF(NOT(ISNUMBER(I132)),"",IF(OR(I132&lt;0,I132&gt;1),"",H132*I132)))</f>
        <v/>
      </c>
      <c r="K132" s="29">
        <f>IF(COUNTA(A132:B132,D132:G132,L132)=0,"",IF(A132="","Revisar: código",IF(COUNTIF($A$2:$A$151,A132)&gt;1,"Revisar: código duplicado",IF(OR(B132="",NOT(ISNUMBER(B132))),"Revisar: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parâmetros",IF(B132&gt;'Parâmetros'!$B$5,"Revisar: data futura",IF(D132="","Revisar: natureza",IF(OR(F132="",NOT(ISNUMBER(F132)),F132&lt;0),"Revisar: receita",IF(AND(G132&lt;&gt;"",NOT(ISNUMBER(G132))),"Revisar: estorno",IF(AND(ISNUMBER(G132),OR(G132&lt;0,G132&gt;F132)),"Revisar: estorno",IF(OR(I132="",NOT(ISNUMBER(I132))),"Revisar: percentual",IF(OR(B132&lt;'Parâmetros'!$B$2,B132&gt;'Parâmetros'!$B$3),"Fora do período","OK"))))))))))))</f>
        <v/>
      </c>
      <c r="L132" s="25" t="n"/>
    </row>
    <row r="133" ht="22" customHeight="1">
      <c r="A133" s="25" t="n"/>
      <c r="B133" s="18" t="n"/>
      <c r="C133" s="26">
        <f>IF(OR(B133="",NOT(ISNUMBER(B133))),"",DATE(YEAR(B133),MONTH(B133),1))</f>
        <v/>
      </c>
      <c r="D133" s="25" t="n"/>
      <c r="E133" s="25" t="n"/>
      <c r="F133" s="19" t="n"/>
      <c r="G133" s="19" t="n"/>
      <c r="H133" s="27">
        <f>IF(F133="","",IF(NOT(ISNUMBER(F133)),"",IF(F133&lt;0,"",IF(G133="",F133,IF(NOT(ISNUMBER(G133)),"",IF(OR(G133&lt;0,G133&gt;F133),"",F133-G133))))))</f>
        <v/>
      </c>
      <c r="I133" s="28">
        <f>IF(D133="","",IFERROR(VLOOKUP(D133,'Parâmetros'!$A$10:$B$12,2,FALSE),""))</f>
        <v/>
      </c>
      <c r="J133" s="27">
        <f>IF(OR(H133="",I133="",COUNT('Parâmetros'!$B$10:$B$12)&lt;&gt;3),"",IF(NOT(ISNUMBER(I133)),"",IF(OR(I133&lt;0,I133&gt;1),"",H133*I133)))</f>
        <v/>
      </c>
      <c r="K133" s="29">
        <f>IF(COUNTA(A133:B133,D133:G133,L133)=0,"",IF(A133="","Revisar: código",IF(COUNTIF($A$2:$A$151,A133)&gt;1,"Revisar: código duplicado",IF(OR(B133="",NOT(ISNUMBER(B133))),"Revisar: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parâmetros",IF(B133&gt;'Parâmetros'!$B$5,"Revisar: data futura",IF(D133="","Revisar: natureza",IF(OR(F133="",NOT(ISNUMBER(F133)),F133&lt;0),"Revisar: receita",IF(AND(G133&lt;&gt;"",NOT(ISNUMBER(G133))),"Revisar: estorno",IF(AND(ISNUMBER(G133),OR(G133&lt;0,G133&gt;F133)),"Revisar: estorno",IF(OR(I133="",NOT(ISNUMBER(I133))),"Revisar: percentual",IF(OR(B133&lt;'Parâmetros'!$B$2,B133&gt;'Parâmetros'!$B$3),"Fora do período","OK"))))))))))))</f>
        <v/>
      </c>
      <c r="L133" s="25" t="n"/>
    </row>
    <row r="134" ht="22" customHeight="1">
      <c r="A134" s="25" t="n"/>
      <c r="B134" s="18" t="n"/>
      <c r="C134" s="26">
        <f>IF(OR(B134="",NOT(ISNUMBER(B134))),"",DATE(YEAR(B134),MONTH(B134),1))</f>
        <v/>
      </c>
      <c r="D134" s="25" t="n"/>
      <c r="E134" s="25" t="n"/>
      <c r="F134" s="19" t="n"/>
      <c r="G134" s="19" t="n"/>
      <c r="H134" s="27">
        <f>IF(F134="","",IF(NOT(ISNUMBER(F134)),"",IF(F134&lt;0,"",IF(G134="",F134,IF(NOT(ISNUMBER(G134)),"",IF(OR(G134&lt;0,G134&gt;F134),"",F134-G134))))))</f>
        <v/>
      </c>
      <c r="I134" s="28">
        <f>IF(D134="","",IFERROR(VLOOKUP(D134,'Parâmetros'!$A$10:$B$12,2,FALSE),""))</f>
        <v/>
      </c>
      <c r="J134" s="27">
        <f>IF(OR(H134="",I134="",COUNT('Parâmetros'!$B$10:$B$12)&lt;&gt;3),"",IF(NOT(ISNUMBER(I134)),"",IF(OR(I134&lt;0,I134&gt;1),"",H134*I134)))</f>
        <v/>
      </c>
      <c r="K134" s="29">
        <f>IF(COUNTA(A134:B134,D134:G134,L134)=0,"",IF(A134="","Revisar: código",IF(COUNTIF($A$2:$A$151,A134)&gt;1,"Revisar: código duplicado",IF(OR(B134="",NOT(ISNUMBER(B134))),"Revisar: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parâmetros",IF(B134&gt;'Parâmetros'!$B$5,"Revisar: data futura",IF(D134="","Revisar: natureza",IF(OR(F134="",NOT(ISNUMBER(F134)),F134&lt;0),"Revisar: receita",IF(AND(G134&lt;&gt;"",NOT(ISNUMBER(G134))),"Revisar: estorno",IF(AND(ISNUMBER(G134),OR(G134&lt;0,G134&gt;F134)),"Revisar: estorno",IF(OR(I134="",NOT(ISNUMBER(I134))),"Revisar: percentual",IF(OR(B134&lt;'Parâmetros'!$B$2,B134&gt;'Parâmetros'!$B$3),"Fora do período","OK"))))))))))))</f>
        <v/>
      </c>
      <c r="L134" s="25" t="n"/>
    </row>
    <row r="135" ht="22" customHeight="1">
      <c r="A135" s="25" t="n"/>
      <c r="B135" s="18" t="n"/>
      <c r="C135" s="26">
        <f>IF(OR(B135="",NOT(ISNUMBER(B135))),"",DATE(YEAR(B135),MONTH(B135),1))</f>
        <v/>
      </c>
      <c r="D135" s="25" t="n"/>
      <c r="E135" s="25" t="n"/>
      <c r="F135" s="19" t="n"/>
      <c r="G135" s="19" t="n"/>
      <c r="H135" s="27">
        <f>IF(F135="","",IF(NOT(ISNUMBER(F135)),"",IF(F135&lt;0,"",IF(G135="",F135,IF(NOT(ISNUMBER(G135)),"",IF(OR(G135&lt;0,G135&gt;F135),"",F135-G135))))))</f>
        <v/>
      </c>
      <c r="I135" s="28">
        <f>IF(D135="","",IFERROR(VLOOKUP(D135,'Parâmetros'!$A$10:$B$12,2,FALSE),""))</f>
        <v/>
      </c>
      <c r="J135" s="27">
        <f>IF(OR(H135="",I135="",COUNT('Parâmetros'!$B$10:$B$12)&lt;&gt;3),"",IF(NOT(ISNUMBER(I135)),"",IF(OR(I135&lt;0,I135&gt;1),"",H135*I135)))</f>
        <v/>
      </c>
      <c r="K135" s="29">
        <f>IF(COUNTA(A135:B135,D135:G135,L135)=0,"",IF(A135="","Revisar: código",IF(COUNTIF($A$2:$A$151,A135)&gt;1,"Revisar: código duplicado",IF(OR(B135="",NOT(ISNUMBER(B135))),"Revisar: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parâmetros",IF(B135&gt;'Parâmetros'!$B$5,"Revisar: data futura",IF(D135="","Revisar: natureza",IF(OR(F135="",NOT(ISNUMBER(F135)),F135&lt;0),"Revisar: receita",IF(AND(G135&lt;&gt;"",NOT(ISNUMBER(G135))),"Revisar: estorno",IF(AND(ISNUMBER(G135),OR(G135&lt;0,G135&gt;F135)),"Revisar: estorno",IF(OR(I135="",NOT(ISNUMBER(I135))),"Revisar: percentual",IF(OR(B135&lt;'Parâmetros'!$B$2,B135&gt;'Parâmetros'!$B$3),"Fora do período","OK"))))))))))))</f>
        <v/>
      </c>
      <c r="L135" s="25" t="n"/>
    </row>
    <row r="136" ht="22" customHeight="1">
      <c r="A136" s="25" t="n"/>
      <c r="B136" s="18" t="n"/>
      <c r="C136" s="26">
        <f>IF(OR(B136="",NOT(ISNUMBER(B136))),"",DATE(YEAR(B136),MONTH(B136),1))</f>
        <v/>
      </c>
      <c r="D136" s="25" t="n"/>
      <c r="E136" s="25" t="n"/>
      <c r="F136" s="19" t="n"/>
      <c r="G136" s="19" t="n"/>
      <c r="H136" s="27">
        <f>IF(F136="","",IF(NOT(ISNUMBER(F136)),"",IF(F136&lt;0,"",IF(G136="",F136,IF(NOT(ISNUMBER(G136)),"",IF(OR(G136&lt;0,G136&gt;F136),"",F136-G136))))))</f>
        <v/>
      </c>
      <c r="I136" s="28">
        <f>IF(D136="","",IFERROR(VLOOKUP(D136,'Parâmetros'!$A$10:$B$12,2,FALSE),""))</f>
        <v/>
      </c>
      <c r="J136" s="27">
        <f>IF(OR(H136="",I136="",COUNT('Parâmetros'!$B$10:$B$12)&lt;&gt;3),"",IF(NOT(ISNUMBER(I136)),"",IF(OR(I136&lt;0,I136&gt;1),"",H136*I136)))</f>
        <v/>
      </c>
      <c r="K136" s="29">
        <f>IF(COUNTA(A136:B136,D136:G136,L136)=0,"",IF(A136="","Revisar: código",IF(COUNTIF($A$2:$A$151,A136)&gt;1,"Revisar: código duplicado",IF(OR(B136="",NOT(ISNUMBER(B136))),"Revisar: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parâmetros",IF(B136&gt;'Parâmetros'!$B$5,"Revisar: data futura",IF(D136="","Revisar: natureza",IF(OR(F136="",NOT(ISNUMBER(F136)),F136&lt;0),"Revisar: receita",IF(AND(G136&lt;&gt;"",NOT(ISNUMBER(G136))),"Revisar: estorno",IF(AND(ISNUMBER(G136),OR(G136&lt;0,G136&gt;F136)),"Revisar: estorno",IF(OR(I136="",NOT(ISNUMBER(I136))),"Revisar: percentual",IF(OR(B136&lt;'Parâmetros'!$B$2,B136&gt;'Parâmetros'!$B$3),"Fora do período","OK"))))))))))))</f>
        <v/>
      </c>
      <c r="L136" s="25" t="n"/>
    </row>
    <row r="137" ht="22" customHeight="1">
      <c r="A137" s="25" t="n"/>
      <c r="B137" s="18" t="n"/>
      <c r="C137" s="26">
        <f>IF(OR(B137="",NOT(ISNUMBER(B137))),"",DATE(YEAR(B137),MONTH(B137),1))</f>
        <v/>
      </c>
      <c r="D137" s="25" t="n"/>
      <c r="E137" s="25" t="n"/>
      <c r="F137" s="19" t="n"/>
      <c r="G137" s="19" t="n"/>
      <c r="H137" s="27">
        <f>IF(F137="","",IF(NOT(ISNUMBER(F137)),"",IF(F137&lt;0,"",IF(G137="",F137,IF(NOT(ISNUMBER(G137)),"",IF(OR(G137&lt;0,G137&gt;F137),"",F137-G137))))))</f>
        <v/>
      </c>
      <c r="I137" s="28">
        <f>IF(D137="","",IFERROR(VLOOKUP(D137,'Parâmetros'!$A$10:$B$12,2,FALSE),""))</f>
        <v/>
      </c>
      <c r="J137" s="27">
        <f>IF(OR(H137="",I137="",COUNT('Parâmetros'!$B$10:$B$12)&lt;&gt;3),"",IF(NOT(ISNUMBER(I137)),"",IF(OR(I137&lt;0,I137&gt;1),"",H137*I137)))</f>
        <v/>
      </c>
      <c r="K137" s="29">
        <f>IF(COUNTA(A137:B137,D137:G137,L137)=0,"",IF(A137="","Revisar: código",IF(COUNTIF($A$2:$A$151,A137)&gt;1,"Revisar: código duplicado",IF(OR(B137="",NOT(ISNUMBER(B137))),"Revisar: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parâmetros",IF(B137&gt;'Parâmetros'!$B$5,"Revisar: data futura",IF(D137="","Revisar: natureza",IF(OR(F137="",NOT(ISNUMBER(F137)),F137&lt;0),"Revisar: receita",IF(AND(G137&lt;&gt;"",NOT(ISNUMBER(G137))),"Revisar: estorno",IF(AND(ISNUMBER(G137),OR(G137&lt;0,G137&gt;F137)),"Revisar: estorno",IF(OR(I137="",NOT(ISNUMBER(I137))),"Revisar: percentual",IF(OR(B137&lt;'Parâmetros'!$B$2,B137&gt;'Parâmetros'!$B$3),"Fora do período","OK"))))))))))))</f>
        <v/>
      </c>
      <c r="L137" s="25" t="n"/>
    </row>
    <row r="138" ht="22" customHeight="1">
      <c r="A138" s="25" t="n"/>
      <c r="B138" s="18" t="n"/>
      <c r="C138" s="26">
        <f>IF(OR(B138="",NOT(ISNUMBER(B138))),"",DATE(YEAR(B138),MONTH(B138),1))</f>
        <v/>
      </c>
      <c r="D138" s="25" t="n"/>
      <c r="E138" s="25" t="n"/>
      <c r="F138" s="19" t="n"/>
      <c r="G138" s="19" t="n"/>
      <c r="H138" s="27">
        <f>IF(F138="","",IF(NOT(ISNUMBER(F138)),"",IF(F138&lt;0,"",IF(G138="",F138,IF(NOT(ISNUMBER(G138)),"",IF(OR(G138&lt;0,G138&gt;F138),"",F138-G138))))))</f>
        <v/>
      </c>
      <c r="I138" s="28">
        <f>IF(D138="","",IFERROR(VLOOKUP(D138,'Parâmetros'!$A$10:$B$12,2,FALSE),""))</f>
        <v/>
      </c>
      <c r="J138" s="27">
        <f>IF(OR(H138="",I138="",COUNT('Parâmetros'!$B$10:$B$12)&lt;&gt;3),"",IF(NOT(ISNUMBER(I138)),"",IF(OR(I138&lt;0,I138&gt;1),"",H138*I138)))</f>
        <v/>
      </c>
      <c r="K138" s="29">
        <f>IF(COUNTA(A138:B138,D138:G138,L138)=0,"",IF(A138="","Revisar: código",IF(COUNTIF($A$2:$A$151,A138)&gt;1,"Revisar: código duplicado",IF(OR(B138="",NOT(ISNUMBER(B138))),"Revisar: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parâmetros",IF(B138&gt;'Parâmetros'!$B$5,"Revisar: data futura",IF(D138="","Revisar: natureza",IF(OR(F138="",NOT(ISNUMBER(F138)),F138&lt;0),"Revisar: receita",IF(AND(G138&lt;&gt;"",NOT(ISNUMBER(G138))),"Revisar: estorno",IF(AND(ISNUMBER(G138),OR(G138&lt;0,G138&gt;F138)),"Revisar: estorno",IF(OR(I138="",NOT(ISNUMBER(I138))),"Revisar: percentual",IF(OR(B138&lt;'Parâmetros'!$B$2,B138&gt;'Parâmetros'!$B$3),"Fora do período","OK"))))))))))))</f>
        <v/>
      </c>
      <c r="L138" s="25" t="n"/>
    </row>
    <row r="139" ht="22" customHeight="1">
      <c r="A139" s="25" t="n"/>
      <c r="B139" s="18" t="n"/>
      <c r="C139" s="26">
        <f>IF(OR(B139="",NOT(ISNUMBER(B139))),"",DATE(YEAR(B139),MONTH(B139),1))</f>
        <v/>
      </c>
      <c r="D139" s="25" t="n"/>
      <c r="E139" s="25" t="n"/>
      <c r="F139" s="19" t="n"/>
      <c r="G139" s="19" t="n"/>
      <c r="H139" s="27">
        <f>IF(F139="","",IF(NOT(ISNUMBER(F139)),"",IF(F139&lt;0,"",IF(G139="",F139,IF(NOT(ISNUMBER(G139)),"",IF(OR(G139&lt;0,G139&gt;F139),"",F139-G139))))))</f>
        <v/>
      </c>
      <c r="I139" s="28">
        <f>IF(D139="","",IFERROR(VLOOKUP(D139,'Parâmetros'!$A$10:$B$12,2,FALSE),""))</f>
        <v/>
      </c>
      <c r="J139" s="27">
        <f>IF(OR(H139="",I139="",COUNT('Parâmetros'!$B$10:$B$12)&lt;&gt;3),"",IF(NOT(ISNUMBER(I139)),"",IF(OR(I139&lt;0,I139&gt;1),"",H139*I139)))</f>
        <v/>
      </c>
      <c r="K139" s="29">
        <f>IF(COUNTA(A139:B139,D139:G139,L139)=0,"",IF(A139="","Revisar: código",IF(COUNTIF($A$2:$A$151,A139)&gt;1,"Revisar: código duplicado",IF(OR(B139="",NOT(ISNUMBER(B139))),"Revisar: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parâmetros",IF(B139&gt;'Parâmetros'!$B$5,"Revisar: data futura",IF(D139="","Revisar: natureza",IF(OR(F139="",NOT(ISNUMBER(F139)),F139&lt;0),"Revisar: receita",IF(AND(G139&lt;&gt;"",NOT(ISNUMBER(G139))),"Revisar: estorno",IF(AND(ISNUMBER(G139),OR(G139&lt;0,G139&gt;F139)),"Revisar: estorno",IF(OR(I139="",NOT(ISNUMBER(I139))),"Revisar: percentual",IF(OR(B139&lt;'Parâmetros'!$B$2,B139&gt;'Parâmetros'!$B$3),"Fora do período","OK"))))))))))))</f>
        <v/>
      </c>
      <c r="L139" s="25" t="n"/>
    </row>
    <row r="140" ht="22" customHeight="1">
      <c r="A140" s="25" t="n"/>
      <c r="B140" s="18" t="n"/>
      <c r="C140" s="26">
        <f>IF(OR(B140="",NOT(ISNUMBER(B140))),"",DATE(YEAR(B140),MONTH(B140),1))</f>
        <v/>
      </c>
      <c r="D140" s="25" t="n"/>
      <c r="E140" s="25" t="n"/>
      <c r="F140" s="19" t="n"/>
      <c r="G140" s="19" t="n"/>
      <c r="H140" s="27">
        <f>IF(F140="","",IF(NOT(ISNUMBER(F140)),"",IF(F140&lt;0,"",IF(G140="",F140,IF(NOT(ISNUMBER(G140)),"",IF(OR(G140&lt;0,G140&gt;F140),"",F140-G140))))))</f>
        <v/>
      </c>
      <c r="I140" s="28">
        <f>IF(D140="","",IFERROR(VLOOKUP(D140,'Parâmetros'!$A$10:$B$12,2,FALSE),""))</f>
        <v/>
      </c>
      <c r="J140" s="27">
        <f>IF(OR(H140="",I140="",COUNT('Parâmetros'!$B$10:$B$12)&lt;&gt;3),"",IF(NOT(ISNUMBER(I140)),"",IF(OR(I140&lt;0,I140&gt;1),"",H140*I140)))</f>
        <v/>
      </c>
      <c r="K140" s="29">
        <f>IF(COUNTA(A140:B140,D140:G140,L140)=0,"",IF(A140="","Revisar: código",IF(COUNTIF($A$2:$A$151,A140)&gt;1,"Revisar: código duplicado",IF(OR(B140="",NOT(ISNUMBER(B140))),"Revisar: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parâmetros",IF(B140&gt;'Parâmetros'!$B$5,"Revisar: data futura",IF(D140="","Revisar: natureza",IF(OR(F140="",NOT(ISNUMBER(F140)),F140&lt;0),"Revisar: receita",IF(AND(G140&lt;&gt;"",NOT(ISNUMBER(G140))),"Revisar: estorno",IF(AND(ISNUMBER(G140),OR(G140&lt;0,G140&gt;F140)),"Revisar: estorno",IF(OR(I140="",NOT(ISNUMBER(I140))),"Revisar: percentual",IF(OR(B140&lt;'Parâmetros'!$B$2,B140&gt;'Parâmetros'!$B$3),"Fora do período","OK"))))))))))))</f>
        <v/>
      </c>
      <c r="L140" s="25" t="n"/>
    </row>
    <row r="141" ht="22" customHeight="1">
      <c r="A141" s="25" t="n"/>
      <c r="B141" s="18" t="n"/>
      <c r="C141" s="26">
        <f>IF(OR(B141="",NOT(ISNUMBER(B141))),"",DATE(YEAR(B141),MONTH(B141),1))</f>
        <v/>
      </c>
      <c r="D141" s="25" t="n"/>
      <c r="E141" s="25" t="n"/>
      <c r="F141" s="19" t="n"/>
      <c r="G141" s="19" t="n"/>
      <c r="H141" s="27">
        <f>IF(F141="","",IF(NOT(ISNUMBER(F141)),"",IF(F141&lt;0,"",IF(G141="",F141,IF(NOT(ISNUMBER(G141)),"",IF(OR(G141&lt;0,G141&gt;F141),"",F141-G141))))))</f>
        <v/>
      </c>
      <c r="I141" s="28">
        <f>IF(D141="","",IFERROR(VLOOKUP(D141,'Parâmetros'!$A$10:$B$12,2,FALSE),""))</f>
        <v/>
      </c>
      <c r="J141" s="27">
        <f>IF(OR(H141="",I141="",COUNT('Parâmetros'!$B$10:$B$12)&lt;&gt;3),"",IF(NOT(ISNUMBER(I141)),"",IF(OR(I141&lt;0,I141&gt;1),"",H141*I141)))</f>
        <v/>
      </c>
      <c r="K141" s="29">
        <f>IF(COUNTA(A141:B141,D141:G141,L141)=0,"",IF(A141="","Revisar: código",IF(COUNTIF($A$2:$A$151,A141)&gt;1,"Revisar: código duplicado",IF(OR(B141="",NOT(ISNUMBER(B141))),"Revisar: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parâmetros",IF(B141&gt;'Parâmetros'!$B$5,"Revisar: data futura",IF(D141="","Revisar: natureza",IF(OR(F141="",NOT(ISNUMBER(F141)),F141&lt;0),"Revisar: receita",IF(AND(G141&lt;&gt;"",NOT(ISNUMBER(G141))),"Revisar: estorno",IF(AND(ISNUMBER(G141),OR(G141&lt;0,G141&gt;F141)),"Revisar: estorno",IF(OR(I141="",NOT(ISNUMBER(I141))),"Revisar: percentual",IF(OR(B141&lt;'Parâmetros'!$B$2,B141&gt;'Parâmetros'!$B$3),"Fora do período","OK"))))))))))))</f>
        <v/>
      </c>
      <c r="L141" s="25" t="n"/>
    </row>
    <row r="142" ht="22" customHeight="1">
      <c r="A142" s="25" t="n"/>
      <c r="B142" s="18" t="n"/>
      <c r="C142" s="26">
        <f>IF(OR(B142="",NOT(ISNUMBER(B142))),"",DATE(YEAR(B142),MONTH(B142),1))</f>
        <v/>
      </c>
      <c r="D142" s="25" t="n"/>
      <c r="E142" s="25" t="n"/>
      <c r="F142" s="19" t="n"/>
      <c r="G142" s="19" t="n"/>
      <c r="H142" s="27">
        <f>IF(F142="","",IF(NOT(ISNUMBER(F142)),"",IF(F142&lt;0,"",IF(G142="",F142,IF(NOT(ISNUMBER(G142)),"",IF(OR(G142&lt;0,G142&gt;F142),"",F142-G142))))))</f>
        <v/>
      </c>
      <c r="I142" s="28">
        <f>IF(D142="","",IFERROR(VLOOKUP(D142,'Parâmetros'!$A$10:$B$12,2,FALSE),""))</f>
        <v/>
      </c>
      <c r="J142" s="27">
        <f>IF(OR(H142="",I142="",COUNT('Parâmetros'!$B$10:$B$12)&lt;&gt;3),"",IF(NOT(ISNUMBER(I142)),"",IF(OR(I142&lt;0,I142&gt;1),"",H142*I142)))</f>
        <v/>
      </c>
      <c r="K142" s="29">
        <f>IF(COUNTA(A142:B142,D142:G142,L142)=0,"",IF(A142="","Revisar: código",IF(COUNTIF($A$2:$A$151,A142)&gt;1,"Revisar: código duplicado",IF(OR(B142="",NOT(ISNUMBER(B142))),"Revisar: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parâmetros",IF(B142&gt;'Parâmetros'!$B$5,"Revisar: data futura",IF(D142="","Revisar: natureza",IF(OR(F142="",NOT(ISNUMBER(F142)),F142&lt;0),"Revisar: receita",IF(AND(G142&lt;&gt;"",NOT(ISNUMBER(G142))),"Revisar: estorno",IF(AND(ISNUMBER(G142),OR(G142&lt;0,G142&gt;F142)),"Revisar: estorno",IF(OR(I142="",NOT(ISNUMBER(I142))),"Revisar: percentual",IF(OR(B142&lt;'Parâmetros'!$B$2,B142&gt;'Parâmetros'!$B$3),"Fora do período","OK"))))))))))))</f>
        <v/>
      </c>
      <c r="L142" s="25" t="n"/>
    </row>
    <row r="143" ht="22" customHeight="1">
      <c r="A143" s="25" t="n"/>
      <c r="B143" s="18" t="n"/>
      <c r="C143" s="26">
        <f>IF(OR(B143="",NOT(ISNUMBER(B143))),"",DATE(YEAR(B143),MONTH(B143),1))</f>
        <v/>
      </c>
      <c r="D143" s="25" t="n"/>
      <c r="E143" s="25" t="n"/>
      <c r="F143" s="19" t="n"/>
      <c r="G143" s="19" t="n"/>
      <c r="H143" s="27">
        <f>IF(F143="","",IF(NOT(ISNUMBER(F143)),"",IF(F143&lt;0,"",IF(G143="",F143,IF(NOT(ISNUMBER(G143)),"",IF(OR(G143&lt;0,G143&gt;F143),"",F143-G143))))))</f>
        <v/>
      </c>
      <c r="I143" s="28">
        <f>IF(D143="","",IFERROR(VLOOKUP(D143,'Parâmetros'!$A$10:$B$12,2,FALSE),""))</f>
        <v/>
      </c>
      <c r="J143" s="27">
        <f>IF(OR(H143="",I143="",COUNT('Parâmetros'!$B$10:$B$12)&lt;&gt;3),"",IF(NOT(ISNUMBER(I143)),"",IF(OR(I143&lt;0,I143&gt;1),"",H143*I143)))</f>
        <v/>
      </c>
      <c r="K143" s="29">
        <f>IF(COUNTA(A143:B143,D143:G143,L143)=0,"",IF(A143="","Revisar: código",IF(COUNTIF($A$2:$A$151,A143)&gt;1,"Revisar: código duplicado",IF(OR(B143="",NOT(ISNUMBER(B143))),"Revisar: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parâmetros",IF(B143&gt;'Parâmetros'!$B$5,"Revisar: data futura",IF(D143="","Revisar: natureza",IF(OR(F143="",NOT(ISNUMBER(F143)),F143&lt;0),"Revisar: receita",IF(AND(G143&lt;&gt;"",NOT(ISNUMBER(G143))),"Revisar: estorno",IF(AND(ISNUMBER(G143),OR(G143&lt;0,G143&gt;F143)),"Revisar: estorno",IF(OR(I143="",NOT(ISNUMBER(I143))),"Revisar: percentual",IF(OR(B143&lt;'Parâmetros'!$B$2,B143&gt;'Parâmetros'!$B$3),"Fora do período","OK"))))))))))))</f>
        <v/>
      </c>
      <c r="L143" s="25" t="n"/>
    </row>
    <row r="144" ht="22" customHeight="1">
      <c r="A144" s="25" t="n"/>
      <c r="B144" s="18" t="n"/>
      <c r="C144" s="26">
        <f>IF(OR(B144="",NOT(ISNUMBER(B144))),"",DATE(YEAR(B144),MONTH(B144),1))</f>
        <v/>
      </c>
      <c r="D144" s="25" t="n"/>
      <c r="E144" s="25" t="n"/>
      <c r="F144" s="19" t="n"/>
      <c r="G144" s="19" t="n"/>
      <c r="H144" s="27">
        <f>IF(F144="","",IF(NOT(ISNUMBER(F144)),"",IF(F144&lt;0,"",IF(G144="",F144,IF(NOT(ISNUMBER(G144)),"",IF(OR(G144&lt;0,G144&gt;F144),"",F144-G144))))))</f>
        <v/>
      </c>
      <c r="I144" s="28">
        <f>IF(D144="","",IFERROR(VLOOKUP(D144,'Parâmetros'!$A$10:$B$12,2,FALSE),""))</f>
        <v/>
      </c>
      <c r="J144" s="27">
        <f>IF(OR(H144="",I144="",COUNT('Parâmetros'!$B$10:$B$12)&lt;&gt;3),"",IF(NOT(ISNUMBER(I144)),"",IF(OR(I144&lt;0,I144&gt;1),"",H144*I144)))</f>
        <v/>
      </c>
      <c r="K144" s="29">
        <f>IF(COUNTA(A144:B144,D144:G144,L144)=0,"",IF(A144="","Revisar: código",IF(COUNTIF($A$2:$A$151,A144)&gt;1,"Revisar: código duplicado",IF(OR(B144="",NOT(ISNUMBER(B144))),"Revisar: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parâmetros",IF(B144&gt;'Parâmetros'!$B$5,"Revisar: data futura",IF(D144="","Revisar: natureza",IF(OR(F144="",NOT(ISNUMBER(F144)),F144&lt;0),"Revisar: receita",IF(AND(G144&lt;&gt;"",NOT(ISNUMBER(G144))),"Revisar: estorno",IF(AND(ISNUMBER(G144),OR(G144&lt;0,G144&gt;F144)),"Revisar: estorno",IF(OR(I144="",NOT(ISNUMBER(I144))),"Revisar: percentual",IF(OR(B144&lt;'Parâmetros'!$B$2,B144&gt;'Parâmetros'!$B$3),"Fora do período","OK"))))))))))))</f>
        <v/>
      </c>
      <c r="L144" s="25" t="n"/>
    </row>
    <row r="145" ht="22" customHeight="1">
      <c r="A145" s="25" t="n"/>
      <c r="B145" s="18" t="n"/>
      <c r="C145" s="26">
        <f>IF(OR(B145="",NOT(ISNUMBER(B145))),"",DATE(YEAR(B145),MONTH(B145),1))</f>
        <v/>
      </c>
      <c r="D145" s="25" t="n"/>
      <c r="E145" s="25" t="n"/>
      <c r="F145" s="19" t="n"/>
      <c r="G145" s="19" t="n"/>
      <c r="H145" s="27">
        <f>IF(F145="","",IF(NOT(ISNUMBER(F145)),"",IF(F145&lt;0,"",IF(G145="",F145,IF(NOT(ISNUMBER(G145)),"",IF(OR(G145&lt;0,G145&gt;F145),"",F145-G145))))))</f>
        <v/>
      </c>
      <c r="I145" s="28">
        <f>IF(D145="","",IFERROR(VLOOKUP(D145,'Parâmetros'!$A$10:$B$12,2,FALSE),""))</f>
        <v/>
      </c>
      <c r="J145" s="27">
        <f>IF(OR(H145="",I145="",COUNT('Parâmetros'!$B$10:$B$12)&lt;&gt;3),"",IF(NOT(ISNUMBER(I145)),"",IF(OR(I145&lt;0,I145&gt;1),"",H145*I145)))</f>
        <v/>
      </c>
      <c r="K145" s="29">
        <f>IF(COUNTA(A145:B145,D145:G145,L145)=0,"",IF(A145="","Revisar: código",IF(COUNTIF($A$2:$A$151,A145)&gt;1,"Revisar: código duplicado",IF(OR(B145="",NOT(ISNUMBER(B145))),"Revisar: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parâmetros",IF(B145&gt;'Parâmetros'!$B$5,"Revisar: data futura",IF(D145="","Revisar: natureza",IF(OR(F145="",NOT(ISNUMBER(F145)),F145&lt;0),"Revisar: receita",IF(AND(G145&lt;&gt;"",NOT(ISNUMBER(G145))),"Revisar: estorno",IF(AND(ISNUMBER(G145),OR(G145&lt;0,G145&gt;F145)),"Revisar: estorno",IF(OR(I145="",NOT(ISNUMBER(I145))),"Revisar: percentual",IF(OR(B145&lt;'Parâmetros'!$B$2,B145&gt;'Parâmetros'!$B$3),"Fora do período","OK"))))))))))))</f>
        <v/>
      </c>
      <c r="L145" s="25" t="n"/>
    </row>
    <row r="146" ht="22" customHeight="1">
      <c r="A146" s="25" t="n"/>
      <c r="B146" s="18" t="n"/>
      <c r="C146" s="26">
        <f>IF(OR(B146="",NOT(ISNUMBER(B146))),"",DATE(YEAR(B146),MONTH(B146),1))</f>
        <v/>
      </c>
      <c r="D146" s="25" t="n"/>
      <c r="E146" s="25" t="n"/>
      <c r="F146" s="19" t="n"/>
      <c r="G146" s="19" t="n"/>
      <c r="H146" s="27">
        <f>IF(F146="","",IF(NOT(ISNUMBER(F146)),"",IF(F146&lt;0,"",IF(G146="",F146,IF(NOT(ISNUMBER(G146)),"",IF(OR(G146&lt;0,G146&gt;F146),"",F146-G146))))))</f>
        <v/>
      </c>
      <c r="I146" s="28">
        <f>IF(D146="","",IFERROR(VLOOKUP(D146,'Parâmetros'!$A$10:$B$12,2,FALSE),""))</f>
        <v/>
      </c>
      <c r="J146" s="27">
        <f>IF(OR(H146="",I146="",COUNT('Parâmetros'!$B$10:$B$12)&lt;&gt;3),"",IF(NOT(ISNUMBER(I146)),"",IF(OR(I146&lt;0,I146&gt;1),"",H146*I146)))</f>
        <v/>
      </c>
      <c r="K146" s="29">
        <f>IF(COUNTA(A146:B146,D146:G146,L146)=0,"",IF(A146="","Revisar: código",IF(COUNTIF($A$2:$A$151,A146)&gt;1,"Revisar: código duplicado",IF(OR(B146="",NOT(ISNUMBER(B146))),"Revisar: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parâmetros",IF(B146&gt;'Parâmetros'!$B$5,"Revisar: data futura",IF(D146="","Revisar: natureza",IF(OR(F146="",NOT(ISNUMBER(F146)),F146&lt;0),"Revisar: receita",IF(AND(G146&lt;&gt;"",NOT(ISNUMBER(G146))),"Revisar: estorno",IF(AND(ISNUMBER(G146),OR(G146&lt;0,G146&gt;F146)),"Revisar: estorno",IF(OR(I146="",NOT(ISNUMBER(I146))),"Revisar: percentual",IF(OR(B146&lt;'Parâmetros'!$B$2,B146&gt;'Parâmetros'!$B$3),"Fora do período","OK"))))))))))))</f>
        <v/>
      </c>
      <c r="L146" s="25" t="n"/>
    </row>
    <row r="147" ht="22" customHeight="1">
      <c r="A147" s="25" t="n"/>
      <c r="B147" s="18" t="n"/>
      <c r="C147" s="26">
        <f>IF(OR(B147="",NOT(ISNUMBER(B147))),"",DATE(YEAR(B147),MONTH(B147),1))</f>
        <v/>
      </c>
      <c r="D147" s="25" t="n"/>
      <c r="E147" s="25" t="n"/>
      <c r="F147" s="19" t="n"/>
      <c r="G147" s="19" t="n"/>
      <c r="H147" s="27">
        <f>IF(F147="","",IF(NOT(ISNUMBER(F147)),"",IF(F147&lt;0,"",IF(G147="",F147,IF(NOT(ISNUMBER(G147)),"",IF(OR(G147&lt;0,G147&gt;F147),"",F147-G147))))))</f>
        <v/>
      </c>
      <c r="I147" s="28">
        <f>IF(D147="","",IFERROR(VLOOKUP(D147,'Parâmetros'!$A$10:$B$12,2,FALSE),""))</f>
        <v/>
      </c>
      <c r="J147" s="27">
        <f>IF(OR(H147="",I147="",COUNT('Parâmetros'!$B$10:$B$12)&lt;&gt;3),"",IF(NOT(ISNUMBER(I147)),"",IF(OR(I147&lt;0,I147&gt;1),"",H147*I147)))</f>
        <v/>
      </c>
      <c r="K147" s="29">
        <f>IF(COUNTA(A147:B147,D147:G147,L147)=0,"",IF(A147="","Revisar: código",IF(COUNTIF($A$2:$A$151,A147)&gt;1,"Revisar: código duplicado",IF(OR(B147="",NOT(ISNUMBER(B147))),"Revisar: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parâmetros",IF(B147&gt;'Parâmetros'!$B$5,"Revisar: data futura",IF(D147="","Revisar: natureza",IF(OR(F147="",NOT(ISNUMBER(F147)),F147&lt;0),"Revisar: receita",IF(AND(G147&lt;&gt;"",NOT(ISNUMBER(G147))),"Revisar: estorno",IF(AND(ISNUMBER(G147),OR(G147&lt;0,G147&gt;F147)),"Revisar: estorno",IF(OR(I147="",NOT(ISNUMBER(I147))),"Revisar: percentual",IF(OR(B147&lt;'Parâmetros'!$B$2,B147&gt;'Parâmetros'!$B$3),"Fora do período","OK"))))))))))))</f>
        <v/>
      </c>
      <c r="L147" s="25" t="n"/>
    </row>
    <row r="148" ht="22" customHeight="1">
      <c r="A148" s="25" t="n"/>
      <c r="B148" s="18" t="n"/>
      <c r="C148" s="26">
        <f>IF(OR(B148="",NOT(ISNUMBER(B148))),"",DATE(YEAR(B148),MONTH(B148),1))</f>
        <v/>
      </c>
      <c r="D148" s="25" t="n"/>
      <c r="E148" s="25" t="n"/>
      <c r="F148" s="19" t="n"/>
      <c r="G148" s="19" t="n"/>
      <c r="H148" s="27">
        <f>IF(F148="","",IF(NOT(ISNUMBER(F148)),"",IF(F148&lt;0,"",IF(G148="",F148,IF(NOT(ISNUMBER(G148)),"",IF(OR(G148&lt;0,G148&gt;F148),"",F148-G148))))))</f>
        <v/>
      </c>
      <c r="I148" s="28">
        <f>IF(D148="","",IFERROR(VLOOKUP(D148,'Parâmetros'!$A$10:$B$12,2,FALSE),""))</f>
        <v/>
      </c>
      <c r="J148" s="27">
        <f>IF(OR(H148="",I148="",COUNT('Parâmetros'!$B$10:$B$12)&lt;&gt;3),"",IF(NOT(ISNUMBER(I148)),"",IF(OR(I148&lt;0,I148&gt;1),"",H148*I148)))</f>
        <v/>
      </c>
      <c r="K148" s="29">
        <f>IF(COUNTA(A148:B148,D148:G148,L148)=0,"",IF(A148="","Revisar: código",IF(COUNTIF($A$2:$A$151,A148)&gt;1,"Revisar: código duplicado",IF(OR(B148="",NOT(ISNUMBER(B148))),"Revisar: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parâmetros",IF(B148&gt;'Parâmetros'!$B$5,"Revisar: data futura",IF(D148="","Revisar: natureza",IF(OR(F148="",NOT(ISNUMBER(F148)),F148&lt;0),"Revisar: receita",IF(AND(G148&lt;&gt;"",NOT(ISNUMBER(G148))),"Revisar: estorno",IF(AND(ISNUMBER(G148),OR(G148&lt;0,G148&gt;F148)),"Revisar: estorno",IF(OR(I148="",NOT(ISNUMBER(I148))),"Revisar: percentual",IF(OR(B148&lt;'Parâmetros'!$B$2,B148&gt;'Parâmetros'!$B$3),"Fora do período","OK"))))))))))))</f>
        <v/>
      </c>
      <c r="L148" s="25" t="n"/>
    </row>
    <row r="149" ht="22" customHeight="1">
      <c r="A149" s="25" t="n"/>
      <c r="B149" s="18" t="n"/>
      <c r="C149" s="26">
        <f>IF(OR(B149="",NOT(ISNUMBER(B149))),"",DATE(YEAR(B149),MONTH(B149),1))</f>
        <v/>
      </c>
      <c r="D149" s="25" t="n"/>
      <c r="E149" s="25" t="n"/>
      <c r="F149" s="19" t="n"/>
      <c r="G149" s="19" t="n"/>
      <c r="H149" s="27">
        <f>IF(F149="","",IF(NOT(ISNUMBER(F149)),"",IF(F149&lt;0,"",IF(G149="",F149,IF(NOT(ISNUMBER(G149)),"",IF(OR(G149&lt;0,G149&gt;F149),"",F149-G149))))))</f>
        <v/>
      </c>
      <c r="I149" s="28">
        <f>IF(D149="","",IFERROR(VLOOKUP(D149,'Parâmetros'!$A$10:$B$12,2,FALSE),""))</f>
        <v/>
      </c>
      <c r="J149" s="27">
        <f>IF(OR(H149="",I149="",COUNT('Parâmetros'!$B$10:$B$12)&lt;&gt;3),"",IF(NOT(ISNUMBER(I149)),"",IF(OR(I149&lt;0,I149&gt;1),"",H149*I149)))</f>
        <v/>
      </c>
      <c r="K149" s="29">
        <f>IF(COUNTA(A149:B149,D149:G149,L149)=0,"",IF(A149="","Revisar: código",IF(COUNTIF($A$2:$A$151,A149)&gt;1,"Revisar: código duplicado",IF(OR(B149="",NOT(ISNUMBER(B149))),"Revisar: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parâmetros",IF(B149&gt;'Parâmetros'!$B$5,"Revisar: data futura",IF(D149="","Revisar: natureza",IF(OR(F149="",NOT(ISNUMBER(F149)),F149&lt;0),"Revisar: receita",IF(AND(G149&lt;&gt;"",NOT(ISNUMBER(G149))),"Revisar: estorno",IF(AND(ISNUMBER(G149),OR(G149&lt;0,G149&gt;F149)),"Revisar: estorno",IF(OR(I149="",NOT(ISNUMBER(I149))),"Revisar: percentual",IF(OR(B149&lt;'Parâmetros'!$B$2,B149&gt;'Parâmetros'!$B$3),"Fora do período","OK"))))))))))))</f>
        <v/>
      </c>
      <c r="L149" s="25" t="n"/>
    </row>
    <row r="150" ht="22" customHeight="1">
      <c r="A150" s="25" t="n"/>
      <c r="B150" s="18" t="n"/>
      <c r="C150" s="26">
        <f>IF(OR(B150="",NOT(ISNUMBER(B150))),"",DATE(YEAR(B150),MONTH(B150),1))</f>
        <v/>
      </c>
      <c r="D150" s="25" t="n"/>
      <c r="E150" s="25" t="n"/>
      <c r="F150" s="19" t="n"/>
      <c r="G150" s="19" t="n"/>
      <c r="H150" s="27">
        <f>IF(F150="","",IF(NOT(ISNUMBER(F150)),"",IF(F150&lt;0,"",IF(G150="",F150,IF(NOT(ISNUMBER(G150)),"",IF(OR(G150&lt;0,G150&gt;F150),"",F150-G150))))))</f>
        <v/>
      </c>
      <c r="I150" s="28">
        <f>IF(D150="","",IFERROR(VLOOKUP(D150,'Parâmetros'!$A$10:$B$12,2,FALSE),""))</f>
        <v/>
      </c>
      <c r="J150" s="27">
        <f>IF(OR(H150="",I150="",COUNT('Parâmetros'!$B$10:$B$12)&lt;&gt;3),"",IF(NOT(ISNUMBER(I150)),"",IF(OR(I150&lt;0,I150&gt;1),"",H150*I150)))</f>
        <v/>
      </c>
      <c r="K150" s="29">
        <f>IF(COUNTA(A150:B150,D150:G150,L150)=0,"",IF(A150="","Revisar: código",IF(COUNTIF($A$2:$A$151,A150)&gt;1,"Revisar: código duplicado",IF(OR(B150="",NOT(ISNUMBER(B150))),"Revisar: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parâmetros",IF(B150&gt;'Parâmetros'!$B$5,"Revisar: data futura",IF(D150="","Revisar: natureza",IF(OR(F150="",NOT(ISNUMBER(F150)),F150&lt;0),"Revisar: receita",IF(AND(G150&lt;&gt;"",NOT(ISNUMBER(G150))),"Revisar: estorno",IF(AND(ISNUMBER(G150),OR(G150&lt;0,G150&gt;F150)),"Revisar: estorno",IF(OR(I150="",NOT(ISNUMBER(I150))),"Revisar: percentual",IF(OR(B150&lt;'Parâmetros'!$B$2,B150&gt;'Parâmetros'!$B$3),"Fora do período","OK"))))))))))))</f>
        <v/>
      </c>
      <c r="L150" s="25" t="n"/>
    </row>
    <row r="151" ht="22" customHeight="1">
      <c r="A151" s="25" t="n"/>
      <c r="B151" s="18" t="n"/>
      <c r="C151" s="26">
        <f>IF(OR(B151="",NOT(ISNUMBER(B151))),"",DATE(YEAR(B151),MONTH(B151),1))</f>
        <v/>
      </c>
      <c r="D151" s="25" t="n"/>
      <c r="E151" s="25" t="n"/>
      <c r="F151" s="19" t="n"/>
      <c r="G151" s="19" t="n"/>
      <c r="H151" s="27">
        <f>IF(F151="","",IF(NOT(ISNUMBER(F151)),"",IF(F151&lt;0,"",IF(G151="",F151,IF(NOT(ISNUMBER(G151)),"",IF(OR(G151&lt;0,G151&gt;F151),"",F151-G151))))))</f>
        <v/>
      </c>
      <c r="I151" s="28">
        <f>IF(D151="","",IFERROR(VLOOKUP(D151,'Parâmetros'!$A$10:$B$12,2,FALSE),""))</f>
        <v/>
      </c>
      <c r="J151" s="27">
        <f>IF(OR(H151="",I151="",COUNT('Parâmetros'!$B$10:$B$12)&lt;&gt;3),"",IF(NOT(ISNUMBER(I151)),"",IF(OR(I151&lt;0,I151&gt;1),"",H151*I151)))</f>
        <v/>
      </c>
      <c r="K151" s="29">
        <f>IF(COUNTA(A151:B151,D151:G151,L151)=0,"",IF(A151="","Revisar: código",IF(COUNTIF($A$2:$A$151,A151)&gt;1,"Revisar: código duplicado",IF(OR(B151="",NOT(ISNUMBER(B151))),"Revisar: data",IF(OR(COUNT('Parâmetros'!$B$2:$B$3)&lt;&gt;2,'Parâmetros'!$B$3&lt;'Parâmetros'!$B$2,NOT(ISNUMBER('Parâmetros'!$B$5)),COUNT('Parâmetros'!$B$10:$B$12)&lt;&gt;3,MIN('Parâmetros'!$B$10:$B$12)&lt;0,MAX('Parâmetros'!$B$10:$B$12)&gt;1),"Revisar: parâmetros",IF(B151&gt;'Parâmetros'!$B$5,"Revisar: data futura",IF(D151="","Revisar: natureza",IF(OR(F151="",NOT(ISNUMBER(F151)),F151&lt;0),"Revisar: receita",IF(AND(G151&lt;&gt;"",NOT(ISNUMBER(G151))),"Revisar: estorno",IF(AND(ISNUMBER(G151),OR(G151&lt;0,G151&gt;F151)),"Revisar: estorno",IF(OR(I151="",NOT(ISNUMBER(I151))),"Revisar: percentual",IF(OR(B151&lt;'Parâmetros'!$B$2,B151&gt;'Parâmetros'!$B$3),"Fora do período","OK"))))))))))))</f>
        <v/>
      </c>
      <c r="L151" s="25" t="n"/>
    </row>
  </sheetData>
  <autoFilter ref="A1:L151"/>
  <conditionalFormatting sqref="A2:L151">
    <cfRule type="expression" priority="1" dxfId="3" stopIfTrue="1">
      <formula>LEFT($K2,8)="Revisar:"</formula>
    </cfRule>
    <cfRule type="expression" priority="2" dxfId="4" stopIfTrue="1">
      <formula>$K2="Fora do período"</formula>
    </cfRule>
  </conditionalFormatting>
  <conditionalFormatting sqref="K2:K151">
    <cfRule type="expression" priority="3" dxfId="2" stopIfTrue="1">
      <formula>$K2="OK"</formula>
    </cfRule>
  </conditionalFormatting>
  <dataValidations count="7">
    <dataValidation sqref="A2:A151" showDropDown="0" showInputMessage="0" showErrorMessage="0" allowBlank="0" errorTitle="Código inválido" error="Informe um código único ou deixe a célula vazia." promptTitle="Código fictício" prompt="Use um identificador único, sem dados de cliente." type="custom">
      <formula1>OR(A2="",COUNTIF($A$2:$A$151,A2)=1)</formula1>
    </dataValidation>
    <dataValidation sqref="B2:B151" showDropDown="0" showInputMessage="0" showErrorMessage="0" allowBlank="0" errorTitle="Data inválida" error="Informe uma data entre 01/01/2020 e 31/12/2100." type="date" operator="between">
      <formula1>DATE(2020,1,1)</formula1>
      <formula2>DATE(2100,12,31)</formula2>
    </dataValidation>
    <dataValidation sqref="D2:D151" showDropDown="0" showInputMessage="0" showErrorMessage="0" allowBlank="0" errorTitle="Natureza inválida" error="Selecione uma natureza cadastrada na aba Parâmetros." promptTitle="Natureza da receita" prompt="Escolha uma opção da lista." type="list">
      <formula1>INDIRECT("'Parâmetros'!$A$10:$A$12")</formula1>
    </dataValidation>
    <dataValidation sqref="E2:E151" showDropDown="0" showInputMessage="0" showErrorMessage="0" allowBlank="0" errorTitle="Descrição muito longa" error="Informe um texto com até 100 caracteres." type="textLength" operator="lessThanOrEqual">
      <formula1>100</formula1>
    </dataValidation>
    <dataValidation sqref="F2:F151" showDropDown="0" showInputMessage="0" showErrorMessage="0" allowBlank="0" errorTitle="Receita inválida" error="Informe um valor numérico igual ou maior que zero." type="decimal" operator="greaterThanOrEqual">
      <formula1>0</formula1>
    </dataValidation>
    <dataValidation sqref="G2:G151" showDropDown="0" showInputMessage="0" showErrorMessage="0" allowBlank="0" errorTitle="Estorno inválido" error="Informe um valor entre zero e a receita bruta da linha." type="custom">
      <formula1>OR(G2="",AND(ISNUMBER(G2),G2&gt;=0,G2&lt;=F2))</formula1>
    </dataValidation>
    <dataValidation sqref="L2:L151" showDropDown="0" showInputMessage="0" showErrorMessage="0" allowBlank="0" errorTitle="Observação muito longa" error="Informe um texto com até 200 caracteres." type="textLength" operator="lessThanOrEqual">
      <formula1>200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zoomScale="90" workbookViewId="0">
      <selection activeCell="A1" sqref="A1"/>
    </sheetView>
  </sheetViews>
  <sheetFormatPr baseColWidth="8" defaultRowHeight="15"/>
  <cols>
    <col width="22" customWidth="1" min="1" max="1"/>
    <col width="92" customWidth="1" min="2" max="2"/>
    <col width="4" customWidth="1" min="3" max="3"/>
    <col width="4" customWidth="1" min="4" max="4"/>
  </cols>
  <sheetData>
    <row r="1" ht="28" customHeight="1">
      <c r="A1" s="1" t="inlineStr">
        <is>
          <t>Leia-me — uso da pasta</t>
        </is>
      </c>
      <c r="B1" s="33" t="n"/>
      <c r="C1" s="33" t="n"/>
      <c r="D1" s="34" t="n"/>
    </row>
    <row r="2"/>
    <row r="3" ht="40" customHeight="1">
      <c r="A3" s="3" t="inlineStr">
        <is>
          <t>Finalidade</t>
        </is>
      </c>
      <c r="B3" s="30" t="inlineStr">
        <is>
          <t>Registrar receitas e aplicar percentuais gerenciais editáveis para estimar quanto separar como provisão de tributos em um período.</t>
        </is>
      </c>
    </row>
    <row r="4" ht="40" customHeight="1">
      <c r="A4" s="6" t="inlineStr">
        <is>
          <t>Decisão apoiada</t>
        </is>
      </c>
      <c r="B4" s="31" t="inlineStr">
        <is>
          <t>Identificar a estimativa a reservar, o valor ainda não separado e os lançamentos que precisam de revisão.</t>
        </is>
      </c>
    </row>
    <row r="5"/>
    <row r="6">
      <c r="A6" s="32" t="inlineStr">
        <is>
          <t>Sequência de uso</t>
        </is>
      </c>
      <c r="B6" s="32" t="n"/>
      <c r="C6" s="32" t="n"/>
      <c r="D6" s="32" t="n"/>
    </row>
    <row r="7" ht="30" customHeight="1">
      <c r="A7" s="30" t="inlineStr">
        <is>
          <t>1.</t>
        </is>
      </c>
      <c r="B7" s="30" t="inlineStr">
        <is>
          <t>Revisar o período, a data de referência e os percentuais em Parâmetros.</t>
        </is>
      </c>
    </row>
    <row r="8" ht="30" customHeight="1">
      <c r="A8" s="31" t="inlineStr">
        <is>
          <t>2.</t>
        </is>
      </c>
      <c r="B8" s="31" t="inlineStr">
        <is>
          <t>Informar as receitas em Receitas.</t>
        </is>
      </c>
    </row>
    <row r="9" ht="30" customHeight="1">
      <c r="A9" s="30" t="inlineStr">
        <is>
          <t>3.</t>
        </is>
      </c>
      <c r="B9" s="30" t="inlineStr">
        <is>
          <t>Corrigir as linhas sinalizadas pelo status.</t>
        </is>
      </c>
    </row>
    <row r="10" ht="30" customHeight="1">
      <c r="A10" s="31" t="inlineStr">
        <is>
          <t>4.</t>
        </is>
      </c>
      <c r="B10" s="31" t="inlineStr">
        <is>
          <t>Consultar a estimativa e o valor ainda a separar em Resumo.</t>
        </is>
      </c>
    </row>
    <row r="11"/>
    <row r="12">
      <c r="A12" s="32" t="inlineStr">
        <is>
          <t>Limites da pasta</t>
        </is>
      </c>
      <c r="B12" s="32" t="n"/>
      <c r="C12" s="32" t="n"/>
      <c r="D12" s="32" t="n"/>
    </row>
    <row r="13" ht="34" customHeight="1">
      <c r="A13" s="30" t="inlineStr">
        <is>
          <t>•</t>
        </is>
      </c>
      <c r="B13" s="30" t="inlineStr">
        <is>
          <t>Não apura tributos oficiais por regime, anexo, faixa, retenção ou município.</t>
        </is>
      </c>
    </row>
    <row r="14" ht="34" customHeight="1">
      <c r="A14" s="31" t="inlineStr">
        <is>
          <t>•</t>
        </is>
      </c>
      <c r="B14" s="31" t="inlineStr">
        <is>
          <t>Não gera guias, vencimentos, obrigações, pagamentos ou lançamentos contábeis.</t>
        </is>
      </c>
    </row>
    <row r="15" ht="34" customHeight="1">
      <c r="A15" s="30" t="inlineStr">
        <is>
          <t>•</t>
        </is>
      </c>
      <c r="B15" s="30" t="inlineStr">
        <is>
          <t>Não é fluxo de caixa, escrituração fiscal, agenda, sistema de pagamentos ou relatório contábil.</t>
        </is>
      </c>
    </row>
    <row r="16" ht="34" customHeight="1">
      <c r="A16" s="31" t="inlineStr">
        <is>
          <t>•</t>
        </is>
      </c>
      <c r="B16" s="31" t="inlineStr">
        <is>
          <t>Os percentuais são premissas gerenciais fictícias e devem ser definidos com orientação contábil.</t>
        </is>
      </c>
    </row>
    <row r="17" ht="34" customHeight="1">
      <c r="A17" s="30" t="inlineStr">
        <is>
          <t>•</t>
        </is>
      </c>
      <c r="B17" s="30" t="inlineStr">
        <is>
          <t>Não registre nome de cliente, dado pessoal sensível, prontuário ou informação clínica.</t>
        </is>
      </c>
    </row>
    <row r="18"/>
    <row r="19" ht="58" customHeight="1">
      <c r="A19" s="16" t="inlineStr">
        <is>
          <t>Aviso</t>
        </is>
      </c>
      <c r="B19" s="16" t="inlineStr">
        <is>
          <t>Estimativa exclusivamente gerencial. Não substitui apuração ou orientação contábil e não representa tributo oficialmente devido.</t>
        </is>
      </c>
      <c r="C19" s="16" t="n"/>
      <c r="D19" s="16" t="n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2026-09-09T04:25:10Z</dcterms:created>
  <dcterms:modified xmlns:dcterms="http://purl.org/dc/terms/" xmlns:xsi="http://www.w3.org/2001/XMLSchema-instance" xsi:type="dcterms:W3CDTF">2026-09-09T04:25:10+00:00Z</dcterms:modified>
</cp:coreProperties>
</file>