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cebimentos" sheetId="2" state="visible" r:id="rId2"/>
    <sheet xmlns:r="http://schemas.openxmlformats.org/officeDocument/2006/relationships" name="Pagamentos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1" hidden="1">'Recebimentos'!$A$4:$L$104</definedName>
    <definedName name="_xlnm._FilterDatabase" localSheetId="2" hidden="1">'Pagamentos'!$A$4:$L$104</definedName>
    <definedName name="_xlnm._FilterDatabase" localSheetId="3" hidden="1">'Parâmetros'!$A$4:$E$13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[$R$-pt-BR] #,##0.00;[Red]-[$R$-pt-BR] 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B5B62"/>
      <sz val="9"/>
    </font>
    <font>
      <name val="Calibri"/>
      <b val="1"/>
      <color rgb="00FFFFFF"/>
      <sz val="10"/>
    </font>
    <font>
      <name val="Calibri"/>
      <color rgb="003B3035"/>
      <sz val="10"/>
    </font>
    <font>
      <name val="Calibri"/>
      <b val="1"/>
      <color rgb="003B3035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B94762"/>
        <sz val="10"/>
      </font>
      <fill>
        <patternFill patternType="solid">
          <fgColor rgb="00F8E1E6"/>
        </patternFill>
      </fill>
    </dxf>
    <dxf>
      <font>
        <name val="Calibri"/>
        <b val="1"/>
        <color rgb="002F6B4F"/>
        <sz val="10"/>
      </font>
      <fill>
        <patternFill patternType="solid">
          <fgColor rgb="00E2F0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" customWidth="1" min="3" max="3"/>
    <col width="15" customWidth="1" min="4" max="4"/>
    <col width="19" customWidth="1" min="5" max="5"/>
    <col width="19" customWidth="1" min="6" max="6"/>
    <col width="21" customWidth="1" min="7" max="7"/>
  </cols>
  <sheetData>
    <row r="1" ht="28" customHeight="1">
      <c r="A1" s="1" t="inlineStr">
        <is>
          <t>Previsão de capital de giro para salão</t>
        </is>
      </c>
    </row>
    <row r="2" ht="30" customHeight="1">
      <c r="A2" s="2" t="inlineStr">
        <is>
          <t>Indicadores calculados a partir dos parâmetros, recebimentos e pagamentos registrados.</t>
        </is>
      </c>
    </row>
    <row r="3" ht="32" customHeight="1">
      <c r="A3" s="3" t="inlineStr">
        <is>
          <t>Indicador</t>
        </is>
      </c>
      <c r="B3" s="3" t="inlineStr">
        <is>
          <t>Valor calculado</t>
        </is>
      </c>
      <c r="D3" s="3" t="inlineStr">
        <is>
          <t>Fluxo diário</t>
        </is>
      </c>
      <c r="E3" s="3" t="n"/>
      <c r="F3" s="3" t="n"/>
      <c r="G3" s="3" t="n"/>
    </row>
    <row r="4" ht="24" customHeight="1">
      <c r="A4" s="4" t="inlineStr">
        <is>
          <t>Data inicial</t>
        </is>
      </c>
      <c r="B4" s="25">
        <f>'Parâmetros'!B6</f>
        <v/>
      </c>
      <c r="D4" s="3" t="inlineStr">
        <is>
          <t>Data</t>
        </is>
      </c>
      <c r="E4" s="3" t="inlineStr">
        <is>
          <t>Recebimentos</t>
        </is>
      </c>
      <c r="F4" s="3" t="inlineStr">
        <is>
          <t>Pagamentos</t>
        </is>
      </c>
      <c r="G4" s="3" t="inlineStr">
        <is>
          <t>Saldo projetado</t>
        </is>
      </c>
    </row>
    <row r="5" ht="24" customHeight="1">
      <c r="A5" s="6" t="inlineStr">
        <is>
          <t>Data final</t>
        </is>
      </c>
      <c r="B5" s="26">
        <f>'Parâmetros'!B7</f>
        <v/>
      </c>
      <c r="D5" s="27">
        <f>IF(ROW()-4&lt;='Parâmetros'!$B$8,'Parâmetros'!$B$6+ROW()-5,"")</f>
        <v/>
      </c>
      <c r="E5" s="9">
        <f>IF(D5="","",SUMIFS(Recebimentos!$K$5:$K$104,Recebimentos!$J$5:$J$104,D5))</f>
        <v/>
      </c>
      <c r="F5" s="9">
        <f>IF(D5="","",SUMIFS(Pagamentos!$K$5:$K$104,Pagamentos!$J$5:$J$104,D5))</f>
        <v/>
      </c>
      <c r="G5" s="9">
        <f>IF(D5="","",'Parâmetros'!$B$5+SUM($E$5:E5)-SUM($F$5:F5))</f>
        <v/>
      </c>
    </row>
    <row r="6" ht="24" customHeight="1">
      <c r="A6" s="4" t="inlineStr">
        <is>
          <t>Saldo inicial informado</t>
        </is>
      </c>
      <c r="B6" s="10">
        <f>'Parâmetros'!B5</f>
        <v/>
      </c>
      <c r="D6" s="28">
        <f>IF(ROW()-4&lt;='Parâmetros'!$B$8,'Parâmetros'!$B$6+ROW()-5,"")</f>
        <v/>
      </c>
      <c r="E6" s="12">
        <f>IF(D6="","",SUMIFS(Recebimentos!$K$5:$K$104,Recebimentos!$J$5:$J$104,D6))</f>
        <v/>
      </c>
      <c r="F6" s="12">
        <f>IF(D6="","",SUMIFS(Pagamentos!$K$5:$K$104,Pagamentos!$J$5:$J$104,D6))</f>
        <v/>
      </c>
      <c r="G6" s="12">
        <f>IF(D6="","",'Parâmetros'!$B$5+SUM($E$5:E6)-SUM($F$5:F6))</f>
        <v/>
      </c>
    </row>
    <row r="7" ht="24" customHeight="1">
      <c r="A7" s="6" t="inlineStr">
        <is>
          <t>Recebimentos considerados</t>
        </is>
      </c>
      <c r="B7" s="13">
        <f>IF(OR('Parâmetros'!$B$6="",'Parâmetros'!$B$7=""),"",SUMIFS(Recebimentos!$K$5:$K$104,Recebimentos!$J$5:$J$104,"&gt;="&amp;'Parâmetros'!$B$6,Recebimentos!$J$5:$J$104,"&lt;="&amp;'Parâmetros'!$B$7))</f>
        <v/>
      </c>
      <c r="D7" s="27">
        <f>IF(ROW()-4&lt;='Parâmetros'!$B$8,'Parâmetros'!$B$6+ROW()-5,"")</f>
        <v/>
      </c>
      <c r="E7" s="9">
        <f>IF(D7="","",SUMIFS(Recebimentos!$K$5:$K$104,Recebimentos!$J$5:$J$104,D7))</f>
        <v/>
      </c>
      <c r="F7" s="9">
        <f>IF(D7="","",SUMIFS(Pagamentos!$K$5:$K$104,Pagamentos!$J$5:$J$104,D7))</f>
        <v/>
      </c>
      <c r="G7" s="9">
        <f>IF(D7="","",'Parâmetros'!$B$5+SUM($E$5:E7)-SUM($F$5:F7))</f>
        <v/>
      </c>
    </row>
    <row r="8" ht="24" customHeight="1">
      <c r="A8" s="4" t="inlineStr">
        <is>
          <t>Pagamentos considerados</t>
        </is>
      </c>
      <c r="B8" s="10">
        <f>IF(OR('Parâmetros'!$B$6="",'Parâmetros'!$B$7=""),"",SUMIFS(Pagamentos!$K$5:$K$104,Pagamentos!$J$5:$J$104,"&gt;="&amp;'Parâmetros'!$B$6,Pagamentos!$J$5:$J$104,"&lt;="&amp;'Parâmetros'!$B$7))</f>
        <v/>
      </c>
      <c r="D8" s="28">
        <f>IF(ROW()-4&lt;='Parâmetros'!$B$8,'Parâmetros'!$B$6+ROW()-5,"")</f>
        <v/>
      </c>
      <c r="E8" s="12">
        <f>IF(D8="","",SUMIFS(Recebimentos!$K$5:$K$104,Recebimentos!$J$5:$J$104,D8))</f>
        <v/>
      </c>
      <c r="F8" s="12">
        <f>IF(D8="","",SUMIFS(Pagamentos!$K$5:$K$104,Pagamentos!$J$5:$J$104,D8))</f>
        <v/>
      </c>
      <c r="G8" s="12">
        <f>IF(D8="","",'Parâmetros'!$B$5+SUM($E$5:E8)-SUM($F$5:F8))</f>
        <v/>
      </c>
    </row>
    <row r="9" ht="24" customHeight="1">
      <c r="A9" s="6" t="inlineStr">
        <is>
          <t>Saldo final projetado</t>
        </is>
      </c>
      <c r="B9" s="13">
        <f>IF('Parâmetros'!$B$8="","",IFERROR(INDEX($G$5:$G$124,'Parâmetros'!$B$8),""))</f>
        <v/>
      </c>
      <c r="D9" s="27">
        <f>IF(ROW()-4&lt;='Parâmetros'!$B$8,'Parâmetros'!$B$6+ROW()-5,"")</f>
        <v/>
      </c>
      <c r="E9" s="9">
        <f>IF(D9="","",SUMIFS(Recebimentos!$K$5:$K$104,Recebimentos!$J$5:$J$104,D9))</f>
        <v/>
      </c>
      <c r="F9" s="9">
        <f>IF(D9="","",SUMIFS(Pagamentos!$K$5:$K$104,Pagamentos!$J$5:$J$104,D9))</f>
        <v/>
      </c>
      <c r="G9" s="9">
        <f>IF(D9="","",'Parâmetros'!$B$5+SUM($E$5:E9)-SUM($F$5:F9))</f>
        <v/>
      </c>
    </row>
    <row r="10" ht="24" customHeight="1">
      <c r="A10" s="4" t="inlineStr">
        <is>
          <t>Menor saldo projetado</t>
        </is>
      </c>
      <c r="B10" s="10">
        <f>IF('Parâmetros'!$B$8="","",IFERROR(MIN('Parâmetros'!$B$5,MIN($G$5:INDEX($G$5:$G$124,MAX(1,'Parâmetros'!$B$8)))),""))</f>
        <v/>
      </c>
      <c r="D10" s="28">
        <f>IF(ROW()-4&lt;='Parâmetros'!$B$8,'Parâmetros'!$B$6+ROW()-5,"")</f>
        <v/>
      </c>
      <c r="E10" s="12">
        <f>IF(D10="","",SUMIFS(Recebimentos!$K$5:$K$104,Recebimentos!$J$5:$J$104,D10))</f>
        <v/>
      </c>
      <c r="F10" s="12">
        <f>IF(D10="","",SUMIFS(Pagamentos!$K$5:$K$104,Pagamentos!$J$5:$J$104,D10))</f>
        <v/>
      </c>
      <c r="G10" s="12">
        <f>IF(D10="","",'Parâmetros'!$B$5+SUM($E$5:E10)-SUM($F$5:F10))</f>
        <v/>
      </c>
    </row>
    <row r="11" ht="24" customHeight="1">
      <c r="A11" s="6" t="inlineStr">
        <is>
          <t>Data do menor saldo</t>
        </is>
      </c>
      <c r="B11" s="26">
        <f>IF(B10="","",IF(B10='Parâmetros'!$B$5,'Parâmetros'!$B$6,IFERROR(INDEX($D$5:$D$124,MATCH(B10,$G$5:INDEX($G$5:$G$124,MAX(1,'Parâmetros'!$B$8)),0)),"")))</f>
        <v/>
      </c>
      <c r="D11" s="27">
        <f>IF(ROW()-4&lt;='Parâmetros'!$B$8,'Parâmetros'!$B$6+ROW()-5,"")</f>
        <v/>
      </c>
      <c r="E11" s="9">
        <f>IF(D11="","",SUMIFS(Recebimentos!$K$5:$K$104,Recebimentos!$J$5:$J$104,D11))</f>
        <v/>
      </c>
      <c r="F11" s="9">
        <f>IF(D11="","",SUMIFS(Pagamentos!$K$5:$K$104,Pagamentos!$J$5:$J$104,D11))</f>
        <v/>
      </c>
      <c r="G11" s="9">
        <f>IF(D11="","",'Parâmetros'!$B$5+SUM($E$5:E11)-SUM($F$5:F11))</f>
        <v/>
      </c>
    </row>
    <row r="12" ht="24" customHeight="1">
      <c r="A12" s="4" t="inlineStr">
        <is>
          <t>Reserva mínima informada</t>
        </is>
      </c>
      <c r="B12" s="10">
        <f>'Parâmetros'!B9</f>
        <v/>
      </c>
      <c r="D12" s="28">
        <f>IF(ROW()-4&lt;='Parâmetros'!$B$8,'Parâmetros'!$B$6+ROW()-5,"")</f>
        <v/>
      </c>
      <c r="E12" s="12">
        <f>IF(D12="","",SUMIFS(Recebimentos!$K$5:$K$104,Recebimentos!$J$5:$J$104,D12))</f>
        <v/>
      </c>
      <c r="F12" s="12">
        <f>IF(D12="","",SUMIFS(Pagamentos!$K$5:$K$104,Pagamentos!$J$5:$J$104,D12))</f>
        <v/>
      </c>
      <c r="G12" s="12">
        <f>IF(D12="","",'Parâmetros'!$B$5+SUM($E$5:E12)-SUM($F$5:F12))</f>
        <v/>
      </c>
    </row>
    <row r="13" ht="24" customHeight="1">
      <c r="A13" s="6" t="inlineStr">
        <is>
          <t>Capital de giro adicional estimado</t>
        </is>
      </c>
      <c r="B13" s="13">
        <f>IF(B10="","",MAX(0,B12-B10))</f>
        <v/>
      </c>
      <c r="D13" s="27">
        <f>IF(ROW()-4&lt;='Parâmetros'!$B$8,'Parâmetros'!$B$6+ROW()-5,"")</f>
        <v/>
      </c>
      <c r="E13" s="9">
        <f>IF(D13="","",SUMIFS(Recebimentos!$K$5:$K$104,Recebimentos!$J$5:$J$104,D13))</f>
        <v/>
      </c>
      <c r="F13" s="9">
        <f>IF(D13="","",SUMIFS(Pagamentos!$K$5:$K$104,Pagamentos!$J$5:$J$104,D13))</f>
        <v/>
      </c>
      <c r="G13" s="9">
        <f>IF(D13="","",'Parâmetros'!$B$5+SUM($E$5:E13)-SUM($F$5:F13))</f>
        <v/>
      </c>
    </row>
    <row r="14" ht="24" customHeight="1">
      <c r="A14" s="4" t="inlineStr">
        <is>
          <t>Lançamentos para conferir</t>
        </is>
      </c>
      <c r="B14" s="14">
        <f>COUNTIF(Recebimentos!$L$5:$L$104,"Conferir*")+COUNTIF(Pagamentos!$L$5:$L$104,"Conferir*")</f>
        <v/>
      </c>
      <c r="D14" s="28">
        <f>IF(ROW()-4&lt;='Parâmetros'!$B$8,'Parâmetros'!$B$6+ROW()-5,"")</f>
        <v/>
      </c>
      <c r="E14" s="12">
        <f>IF(D14="","",SUMIFS(Recebimentos!$K$5:$K$104,Recebimentos!$J$5:$J$104,D14))</f>
        <v/>
      </c>
      <c r="F14" s="12">
        <f>IF(D14="","",SUMIFS(Pagamentos!$K$5:$K$104,Pagamentos!$J$5:$J$104,D14))</f>
        <v/>
      </c>
      <c r="G14" s="12">
        <f>IF(D14="","",'Parâmetros'!$B$5+SUM($E$5:E14)-SUM($F$5:F14))</f>
        <v/>
      </c>
    </row>
    <row r="15" ht="24" customHeight="1">
      <c r="A15" s="6" t="inlineStr">
        <is>
          <t>Situação do horizonte</t>
        </is>
      </c>
      <c r="B15" s="15">
        <f>IF(B13="","",IF(B13&gt;0,"Conferir aporte ou prazos",IF(B14&gt;0,"Conferir lançamentos sinalizados","Cobertura estimada suficiente")))</f>
        <v/>
      </c>
      <c r="D15" s="27">
        <f>IF(ROW()-4&lt;='Parâmetros'!$B$8,'Parâmetros'!$B$6+ROW()-5,"")</f>
        <v/>
      </c>
      <c r="E15" s="9">
        <f>IF(D15="","",SUMIFS(Recebimentos!$K$5:$K$104,Recebimentos!$J$5:$J$104,D15))</f>
        <v/>
      </c>
      <c r="F15" s="9">
        <f>IF(D15="","",SUMIFS(Pagamentos!$K$5:$K$104,Pagamentos!$J$5:$J$104,D15))</f>
        <v/>
      </c>
      <c r="G15" s="9">
        <f>IF(D15="","",'Parâmetros'!$B$5+SUM($E$5:E15)-SUM($F$5:F15))</f>
        <v/>
      </c>
    </row>
    <row r="16">
      <c r="D16" s="28">
        <f>IF(ROW()-4&lt;='Parâmetros'!$B$8,'Parâmetros'!$B$6+ROW()-5,"")</f>
        <v/>
      </c>
      <c r="E16" s="12">
        <f>IF(D16="","",SUMIFS(Recebimentos!$K$5:$K$104,Recebimentos!$J$5:$J$104,D16))</f>
        <v/>
      </c>
      <c r="F16" s="12">
        <f>IF(D16="","",SUMIFS(Pagamentos!$K$5:$K$104,Pagamentos!$J$5:$J$104,D16))</f>
        <v/>
      </c>
      <c r="G16" s="12">
        <f>IF(D16="","",'Parâmetros'!$B$5+SUM($E$5:E16)-SUM($F$5:F16))</f>
        <v/>
      </c>
    </row>
    <row r="17">
      <c r="D17" s="27">
        <f>IF(ROW()-4&lt;='Parâmetros'!$B$8,'Parâmetros'!$B$6+ROW()-5,"")</f>
        <v/>
      </c>
      <c r="E17" s="9">
        <f>IF(D17="","",SUMIFS(Recebimentos!$K$5:$K$104,Recebimentos!$J$5:$J$104,D17))</f>
        <v/>
      </c>
      <c r="F17" s="9">
        <f>IF(D17="","",SUMIFS(Pagamentos!$K$5:$K$104,Pagamentos!$J$5:$J$104,D17))</f>
        <v/>
      </c>
      <c r="G17" s="9">
        <f>IF(D17="","",'Parâmetros'!$B$5+SUM($E$5:E17)-SUM($F$5:F17))</f>
        <v/>
      </c>
    </row>
    <row r="18">
      <c r="D18" s="28">
        <f>IF(ROW()-4&lt;='Parâmetros'!$B$8,'Parâmetros'!$B$6+ROW()-5,"")</f>
        <v/>
      </c>
      <c r="E18" s="12">
        <f>IF(D18="","",SUMIFS(Recebimentos!$K$5:$K$104,Recebimentos!$J$5:$J$104,D18))</f>
        <v/>
      </c>
      <c r="F18" s="12">
        <f>IF(D18="","",SUMIFS(Pagamentos!$K$5:$K$104,Pagamentos!$J$5:$J$104,D18))</f>
        <v/>
      </c>
      <c r="G18" s="12">
        <f>IF(D18="","",'Parâmetros'!$B$5+SUM($E$5:E18)-SUM($F$5:F18))</f>
        <v/>
      </c>
    </row>
    <row r="19">
      <c r="D19" s="27">
        <f>IF(ROW()-4&lt;='Parâmetros'!$B$8,'Parâmetros'!$B$6+ROW()-5,"")</f>
        <v/>
      </c>
      <c r="E19" s="9">
        <f>IF(D19="","",SUMIFS(Recebimentos!$K$5:$K$104,Recebimentos!$J$5:$J$104,D19))</f>
        <v/>
      </c>
      <c r="F19" s="9">
        <f>IF(D19="","",SUMIFS(Pagamentos!$K$5:$K$104,Pagamentos!$J$5:$J$104,D19))</f>
        <v/>
      </c>
      <c r="G19" s="9">
        <f>IF(D19="","",'Parâmetros'!$B$5+SUM($E$5:E19)-SUM($F$5:F19))</f>
        <v/>
      </c>
    </row>
    <row r="20">
      <c r="D20" s="28">
        <f>IF(ROW()-4&lt;='Parâmetros'!$B$8,'Parâmetros'!$B$6+ROW()-5,"")</f>
        <v/>
      </c>
      <c r="E20" s="12">
        <f>IF(D20="","",SUMIFS(Recebimentos!$K$5:$K$104,Recebimentos!$J$5:$J$104,D20))</f>
        <v/>
      </c>
      <c r="F20" s="12">
        <f>IF(D20="","",SUMIFS(Pagamentos!$K$5:$K$104,Pagamentos!$J$5:$J$104,D20))</f>
        <v/>
      </c>
      <c r="G20" s="12">
        <f>IF(D20="","",'Parâmetros'!$B$5+SUM($E$5:E20)-SUM($F$5:F20))</f>
        <v/>
      </c>
    </row>
    <row r="21">
      <c r="D21" s="27">
        <f>IF(ROW()-4&lt;='Parâmetros'!$B$8,'Parâmetros'!$B$6+ROW()-5,"")</f>
        <v/>
      </c>
      <c r="E21" s="9">
        <f>IF(D21="","",SUMIFS(Recebimentos!$K$5:$K$104,Recebimentos!$J$5:$J$104,D21))</f>
        <v/>
      </c>
      <c r="F21" s="9">
        <f>IF(D21="","",SUMIFS(Pagamentos!$K$5:$K$104,Pagamentos!$J$5:$J$104,D21))</f>
        <v/>
      </c>
      <c r="G21" s="9">
        <f>IF(D21="","",'Parâmetros'!$B$5+SUM($E$5:E21)-SUM($F$5:F21))</f>
        <v/>
      </c>
    </row>
    <row r="22">
      <c r="D22" s="28">
        <f>IF(ROW()-4&lt;='Parâmetros'!$B$8,'Parâmetros'!$B$6+ROW()-5,"")</f>
        <v/>
      </c>
      <c r="E22" s="12">
        <f>IF(D22="","",SUMIFS(Recebimentos!$K$5:$K$104,Recebimentos!$J$5:$J$104,D22))</f>
        <v/>
      </c>
      <c r="F22" s="12">
        <f>IF(D22="","",SUMIFS(Pagamentos!$K$5:$K$104,Pagamentos!$J$5:$J$104,D22))</f>
        <v/>
      </c>
      <c r="G22" s="12">
        <f>IF(D22="","",'Parâmetros'!$B$5+SUM($E$5:E22)-SUM($F$5:F22))</f>
        <v/>
      </c>
    </row>
    <row r="23">
      <c r="D23" s="27">
        <f>IF(ROW()-4&lt;='Parâmetros'!$B$8,'Parâmetros'!$B$6+ROW()-5,"")</f>
        <v/>
      </c>
      <c r="E23" s="9">
        <f>IF(D23="","",SUMIFS(Recebimentos!$K$5:$K$104,Recebimentos!$J$5:$J$104,D23))</f>
        <v/>
      </c>
      <c r="F23" s="9">
        <f>IF(D23="","",SUMIFS(Pagamentos!$K$5:$K$104,Pagamentos!$J$5:$J$104,D23))</f>
        <v/>
      </c>
      <c r="G23" s="9">
        <f>IF(D23="","",'Parâmetros'!$B$5+SUM($E$5:E23)-SUM($F$5:F23))</f>
        <v/>
      </c>
    </row>
    <row r="24">
      <c r="D24" s="28">
        <f>IF(ROW()-4&lt;='Parâmetros'!$B$8,'Parâmetros'!$B$6+ROW()-5,"")</f>
        <v/>
      </c>
      <c r="E24" s="12">
        <f>IF(D24="","",SUMIFS(Recebimentos!$K$5:$K$104,Recebimentos!$J$5:$J$104,D24))</f>
        <v/>
      </c>
      <c r="F24" s="12">
        <f>IF(D24="","",SUMIFS(Pagamentos!$K$5:$K$104,Pagamentos!$J$5:$J$104,D24))</f>
        <v/>
      </c>
      <c r="G24" s="12">
        <f>IF(D24="","",'Parâmetros'!$B$5+SUM($E$5:E24)-SUM($F$5:F24))</f>
        <v/>
      </c>
    </row>
    <row r="25">
      <c r="D25" s="27">
        <f>IF(ROW()-4&lt;='Parâmetros'!$B$8,'Parâmetros'!$B$6+ROW()-5,"")</f>
        <v/>
      </c>
      <c r="E25" s="9">
        <f>IF(D25="","",SUMIFS(Recebimentos!$K$5:$K$104,Recebimentos!$J$5:$J$104,D25))</f>
        <v/>
      </c>
      <c r="F25" s="9">
        <f>IF(D25="","",SUMIFS(Pagamentos!$K$5:$K$104,Pagamentos!$J$5:$J$104,D25))</f>
        <v/>
      </c>
      <c r="G25" s="9">
        <f>IF(D25="","",'Parâmetros'!$B$5+SUM($E$5:E25)-SUM($F$5:F25))</f>
        <v/>
      </c>
    </row>
    <row r="26">
      <c r="D26" s="28">
        <f>IF(ROW()-4&lt;='Parâmetros'!$B$8,'Parâmetros'!$B$6+ROW()-5,"")</f>
        <v/>
      </c>
      <c r="E26" s="12">
        <f>IF(D26="","",SUMIFS(Recebimentos!$K$5:$K$104,Recebimentos!$J$5:$J$104,D26))</f>
        <v/>
      </c>
      <c r="F26" s="12">
        <f>IF(D26="","",SUMIFS(Pagamentos!$K$5:$K$104,Pagamentos!$J$5:$J$104,D26))</f>
        <v/>
      </c>
      <c r="G26" s="12">
        <f>IF(D26="","",'Parâmetros'!$B$5+SUM($E$5:E26)-SUM($F$5:F26))</f>
        <v/>
      </c>
    </row>
    <row r="27">
      <c r="D27" s="27">
        <f>IF(ROW()-4&lt;='Parâmetros'!$B$8,'Parâmetros'!$B$6+ROW()-5,"")</f>
        <v/>
      </c>
      <c r="E27" s="9">
        <f>IF(D27="","",SUMIFS(Recebimentos!$K$5:$K$104,Recebimentos!$J$5:$J$104,D27))</f>
        <v/>
      </c>
      <c r="F27" s="9">
        <f>IF(D27="","",SUMIFS(Pagamentos!$K$5:$K$104,Pagamentos!$J$5:$J$104,D27))</f>
        <v/>
      </c>
      <c r="G27" s="9">
        <f>IF(D27="","",'Parâmetros'!$B$5+SUM($E$5:E27)-SUM($F$5:F27))</f>
        <v/>
      </c>
    </row>
    <row r="28">
      <c r="D28" s="28">
        <f>IF(ROW()-4&lt;='Parâmetros'!$B$8,'Parâmetros'!$B$6+ROW()-5,"")</f>
        <v/>
      </c>
      <c r="E28" s="12">
        <f>IF(D28="","",SUMIFS(Recebimentos!$K$5:$K$104,Recebimentos!$J$5:$J$104,D28))</f>
        <v/>
      </c>
      <c r="F28" s="12">
        <f>IF(D28="","",SUMIFS(Pagamentos!$K$5:$K$104,Pagamentos!$J$5:$J$104,D28))</f>
        <v/>
      </c>
      <c r="G28" s="12">
        <f>IF(D28="","",'Parâmetros'!$B$5+SUM($E$5:E28)-SUM($F$5:F28))</f>
        <v/>
      </c>
    </row>
    <row r="29">
      <c r="D29" s="27">
        <f>IF(ROW()-4&lt;='Parâmetros'!$B$8,'Parâmetros'!$B$6+ROW()-5,"")</f>
        <v/>
      </c>
      <c r="E29" s="9">
        <f>IF(D29="","",SUMIFS(Recebimentos!$K$5:$K$104,Recebimentos!$J$5:$J$104,D29))</f>
        <v/>
      </c>
      <c r="F29" s="9">
        <f>IF(D29="","",SUMIFS(Pagamentos!$K$5:$K$104,Pagamentos!$J$5:$J$104,D29))</f>
        <v/>
      </c>
      <c r="G29" s="9">
        <f>IF(D29="","",'Parâmetros'!$B$5+SUM($E$5:E29)-SUM($F$5:F29))</f>
        <v/>
      </c>
    </row>
    <row r="30">
      <c r="D30" s="28">
        <f>IF(ROW()-4&lt;='Parâmetros'!$B$8,'Parâmetros'!$B$6+ROW()-5,"")</f>
        <v/>
      </c>
      <c r="E30" s="12">
        <f>IF(D30="","",SUMIFS(Recebimentos!$K$5:$K$104,Recebimentos!$J$5:$J$104,D30))</f>
        <v/>
      </c>
      <c r="F30" s="12">
        <f>IF(D30="","",SUMIFS(Pagamentos!$K$5:$K$104,Pagamentos!$J$5:$J$104,D30))</f>
        <v/>
      </c>
      <c r="G30" s="12">
        <f>IF(D30="","",'Parâmetros'!$B$5+SUM($E$5:E30)-SUM($F$5:F30))</f>
        <v/>
      </c>
    </row>
    <row r="31">
      <c r="D31" s="27">
        <f>IF(ROW()-4&lt;='Parâmetros'!$B$8,'Parâmetros'!$B$6+ROW()-5,"")</f>
        <v/>
      </c>
      <c r="E31" s="9">
        <f>IF(D31="","",SUMIFS(Recebimentos!$K$5:$K$104,Recebimentos!$J$5:$J$104,D31))</f>
        <v/>
      </c>
      <c r="F31" s="9">
        <f>IF(D31="","",SUMIFS(Pagamentos!$K$5:$K$104,Pagamentos!$J$5:$J$104,D31))</f>
        <v/>
      </c>
      <c r="G31" s="9">
        <f>IF(D31="","",'Parâmetros'!$B$5+SUM($E$5:E31)-SUM($F$5:F31))</f>
        <v/>
      </c>
    </row>
    <row r="32">
      <c r="D32" s="28">
        <f>IF(ROW()-4&lt;='Parâmetros'!$B$8,'Parâmetros'!$B$6+ROW()-5,"")</f>
        <v/>
      </c>
      <c r="E32" s="12">
        <f>IF(D32="","",SUMIFS(Recebimentos!$K$5:$K$104,Recebimentos!$J$5:$J$104,D32))</f>
        <v/>
      </c>
      <c r="F32" s="12">
        <f>IF(D32="","",SUMIFS(Pagamentos!$K$5:$K$104,Pagamentos!$J$5:$J$104,D32))</f>
        <v/>
      </c>
      <c r="G32" s="12">
        <f>IF(D32="","",'Parâmetros'!$B$5+SUM($E$5:E32)-SUM($F$5:F32))</f>
        <v/>
      </c>
    </row>
    <row r="33">
      <c r="D33" s="27">
        <f>IF(ROW()-4&lt;='Parâmetros'!$B$8,'Parâmetros'!$B$6+ROW()-5,"")</f>
        <v/>
      </c>
      <c r="E33" s="9">
        <f>IF(D33="","",SUMIFS(Recebimentos!$K$5:$K$104,Recebimentos!$J$5:$J$104,D33))</f>
        <v/>
      </c>
      <c r="F33" s="9">
        <f>IF(D33="","",SUMIFS(Pagamentos!$K$5:$K$104,Pagamentos!$J$5:$J$104,D33))</f>
        <v/>
      </c>
      <c r="G33" s="9">
        <f>IF(D33="","",'Parâmetros'!$B$5+SUM($E$5:E33)-SUM($F$5:F33))</f>
        <v/>
      </c>
    </row>
    <row r="34">
      <c r="D34" s="28">
        <f>IF(ROW()-4&lt;='Parâmetros'!$B$8,'Parâmetros'!$B$6+ROW()-5,"")</f>
        <v/>
      </c>
      <c r="E34" s="12">
        <f>IF(D34="","",SUMIFS(Recebimentos!$K$5:$K$104,Recebimentos!$J$5:$J$104,D34))</f>
        <v/>
      </c>
      <c r="F34" s="12">
        <f>IF(D34="","",SUMIFS(Pagamentos!$K$5:$K$104,Pagamentos!$J$5:$J$104,D34))</f>
        <v/>
      </c>
      <c r="G34" s="12">
        <f>IF(D34="","",'Parâmetros'!$B$5+SUM($E$5:E34)-SUM($F$5:F34))</f>
        <v/>
      </c>
    </row>
    <row r="35">
      <c r="D35" s="27">
        <f>IF(ROW()-4&lt;='Parâmetros'!$B$8,'Parâmetros'!$B$6+ROW()-5,"")</f>
        <v/>
      </c>
      <c r="E35" s="9">
        <f>IF(D35="","",SUMIFS(Recebimentos!$K$5:$K$104,Recebimentos!$J$5:$J$104,D35))</f>
        <v/>
      </c>
      <c r="F35" s="9">
        <f>IF(D35="","",SUMIFS(Pagamentos!$K$5:$K$104,Pagamentos!$J$5:$J$104,D35))</f>
        <v/>
      </c>
      <c r="G35" s="9">
        <f>IF(D35="","",'Parâmetros'!$B$5+SUM($E$5:E35)-SUM($F$5:F35))</f>
        <v/>
      </c>
    </row>
    <row r="36">
      <c r="D36" s="28">
        <f>IF(ROW()-4&lt;='Parâmetros'!$B$8,'Parâmetros'!$B$6+ROW()-5,"")</f>
        <v/>
      </c>
      <c r="E36" s="12">
        <f>IF(D36="","",SUMIFS(Recebimentos!$K$5:$K$104,Recebimentos!$J$5:$J$104,D36))</f>
        <v/>
      </c>
      <c r="F36" s="12">
        <f>IF(D36="","",SUMIFS(Pagamentos!$K$5:$K$104,Pagamentos!$J$5:$J$104,D36))</f>
        <v/>
      </c>
      <c r="G36" s="12">
        <f>IF(D36="","",'Parâmetros'!$B$5+SUM($E$5:E36)-SUM($F$5:F36))</f>
        <v/>
      </c>
    </row>
    <row r="37">
      <c r="D37" s="27">
        <f>IF(ROW()-4&lt;='Parâmetros'!$B$8,'Parâmetros'!$B$6+ROW()-5,"")</f>
        <v/>
      </c>
      <c r="E37" s="9">
        <f>IF(D37="","",SUMIFS(Recebimentos!$K$5:$K$104,Recebimentos!$J$5:$J$104,D37))</f>
        <v/>
      </c>
      <c r="F37" s="9">
        <f>IF(D37="","",SUMIFS(Pagamentos!$K$5:$K$104,Pagamentos!$J$5:$J$104,D37))</f>
        <v/>
      </c>
      <c r="G37" s="9">
        <f>IF(D37="","",'Parâmetros'!$B$5+SUM($E$5:E37)-SUM($F$5:F37))</f>
        <v/>
      </c>
    </row>
    <row r="38">
      <c r="D38" s="28">
        <f>IF(ROW()-4&lt;='Parâmetros'!$B$8,'Parâmetros'!$B$6+ROW()-5,"")</f>
        <v/>
      </c>
      <c r="E38" s="12">
        <f>IF(D38="","",SUMIFS(Recebimentos!$K$5:$K$104,Recebimentos!$J$5:$J$104,D38))</f>
        <v/>
      </c>
      <c r="F38" s="12">
        <f>IF(D38="","",SUMIFS(Pagamentos!$K$5:$K$104,Pagamentos!$J$5:$J$104,D38))</f>
        <v/>
      </c>
      <c r="G38" s="12">
        <f>IF(D38="","",'Parâmetros'!$B$5+SUM($E$5:E38)-SUM($F$5:F38))</f>
        <v/>
      </c>
    </row>
    <row r="39">
      <c r="D39" s="27">
        <f>IF(ROW()-4&lt;='Parâmetros'!$B$8,'Parâmetros'!$B$6+ROW()-5,"")</f>
        <v/>
      </c>
      <c r="E39" s="9">
        <f>IF(D39="","",SUMIFS(Recebimentos!$K$5:$K$104,Recebimentos!$J$5:$J$104,D39))</f>
        <v/>
      </c>
      <c r="F39" s="9">
        <f>IF(D39="","",SUMIFS(Pagamentos!$K$5:$K$104,Pagamentos!$J$5:$J$104,D39))</f>
        <v/>
      </c>
      <c r="G39" s="9">
        <f>IF(D39="","",'Parâmetros'!$B$5+SUM($E$5:E39)-SUM($F$5:F39))</f>
        <v/>
      </c>
    </row>
    <row r="40">
      <c r="D40" s="28">
        <f>IF(ROW()-4&lt;='Parâmetros'!$B$8,'Parâmetros'!$B$6+ROW()-5,"")</f>
        <v/>
      </c>
      <c r="E40" s="12">
        <f>IF(D40="","",SUMIFS(Recebimentos!$K$5:$K$104,Recebimentos!$J$5:$J$104,D40))</f>
        <v/>
      </c>
      <c r="F40" s="12">
        <f>IF(D40="","",SUMIFS(Pagamentos!$K$5:$K$104,Pagamentos!$J$5:$J$104,D40))</f>
        <v/>
      </c>
      <c r="G40" s="12">
        <f>IF(D40="","",'Parâmetros'!$B$5+SUM($E$5:E40)-SUM($F$5:F40))</f>
        <v/>
      </c>
    </row>
    <row r="41">
      <c r="D41" s="27">
        <f>IF(ROW()-4&lt;='Parâmetros'!$B$8,'Parâmetros'!$B$6+ROW()-5,"")</f>
        <v/>
      </c>
      <c r="E41" s="9">
        <f>IF(D41="","",SUMIFS(Recebimentos!$K$5:$K$104,Recebimentos!$J$5:$J$104,D41))</f>
        <v/>
      </c>
      <c r="F41" s="9">
        <f>IF(D41="","",SUMIFS(Pagamentos!$K$5:$K$104,Pagamentos!$J$5:$J$104,D41))</f>
        <v/>
      </c>
      <c r="G41" s="9">
        <f>IF(D41="","",'Parâmetros'!$B$5+SUM($E$5:E41)-SUM($F$5:F41))</f>
        <v/>
      </c>
    </row>
    <row r="42">
      <c r="D42" s="28">
        <f>IF(ROW()-4&lt;='Parâmetros'!$B$8,'Parâmetros'!$B$6+ROW()-5,"")</f>
        <v/>
      </c>
      <c r="E42" s="12">
        <f>IF(D42="","",SUMIFS(Recebimentos!$K$5:$K$104,Recebimentos!$J$5:$J$104,D42))</f>
        <v/>
      </c>
      <c r="F42" s="12">
        <f>IF(D42="","",SUMIFS(Pagamentos!$K$5:$K$104,Pagamentos!$J$5:$J$104,D42))</f>
        <v/>
      </c>
      <c r="G42" s="12">
        <f>IF(D42="","",'Parâmetros'!$B$5+SUM($E$5:E42)-SUM($F$5:F42))</f>
        <v/>
      </c>
    </row>
    <row r="43">
      <c r="D43" s="27">
        <f>IF(ROW()-4&lt;='Parâmetros'!$B$8,'Parâmetros'!$B$6+ROW()-5,"")</f>
        <v/>
      </c>
      <c r="E43" s="9">
        <f>IF(D43="","",SUMIFS(Recebimentos!$K$5:$K$104,Recebimentos!$J$5:$J$104,D43))</f>
        <v/>
      </c>
      <c r="F43" s="9">
        <f>IF(D43="","",SUMIFS(Pagamentos!$K$5:$K$104,Pagamentos!$J$5:$J$104,D43))</f>
        <v/>
      </c>
      <c r="G43" s="9">
        <f>IF(D43="","",'Parâmetros'!$B$5+SUM($E$5:E43)-SUM($F$5:F43))</f>
        <v/>
      </c>
    </row>
    <row r="44">
      <c r="D44" s="28">
        <f>IF(ROW()-4&lt;='Parâmetros'!$B$8,'Parâmetros'!$B$6+ROW()-5,"")</f>
        <v/>
      </c>
      <c r="E44" s="12">
        <f>IF(D44="","",SUMIFS(Recebimentos!$K$5:$K$104,Recebimentos!$J$5:$J$104,D44))</f>
        <v/>
      </c>
      <c r="F44" s="12">
        <f>IF(D44="","",SUMIFS(Pagamentos!$K$5:$K$104,Pagamentos!$J$5:$J$104,D44))</f>
        <v/>
      </c>
      <c r="G44" s="12">
        <f>IF(D44="","",'Parâmetros'!$B$5+SUM($E$5:E44)-SUM($F$5:F44))</f>
        <v/>
      </c>
    </row>
    <row r="45">
      <c r="D45" s="27">
        <f>IF(ROW()-4&lt;='Parâmetros'!$B$8,'Parâmetros'!$B$6+ROW()-5,"")</f>
        <v/>
      </c>
      <c r="E45" s="9">
        <f>IF(D45="","",SUMIFS(Recebimentos!$K$5:$K$104,Recebimentos!$J$5:$J$104,D45))</f>
        <v/>
      </c>
      <c r="F45" s="9">
        <f>IF(D45="","",SUMIFS(Pagamentos!$K$5:$K$104,Pagamentos!$J$5:$J$104,D45))</f>
        <v/>
      </c>
      <c r="G45" s="9">
        <f>IF(D45="","",'Parâmetros'!$B$5+SUM($E$5:E45)-SUM($F$5:F45))</f>
        <v/>
      </c>
    </row>
    <row r="46">
      <c r="D46" s="28">
        <f>IF(ROW()-4&lt;='Parâmetros'!$B$8,'Parâmetros'!$B$6+ROW()-5,"")</f>
        <v/>
      </c>
      <c r="E46" s="12">
        <f>IF(D46="","",SUMIFS(Recebimentos!$K$5:$K$104,Recebimentos!$J$5:$J$104,D46))</f>
        <v/>
      </c>
      <c r="F46" s="12">
        <f>IF(D46="","",SUMIFS(Pagamentos!$K$5:$K$104,Pagamentos!$J$5:$J$104,D46))</f>
        <v/>
      </c>
      <c r="G46" s="12">
        <f>IF(D46="","",'Parâmetros'!$B$5+SUM($E$5:E46)-SUM($F$5:F46))</f>
        <v/>
      </c>
    </row>
    <row r="47">
      <c r="D47" s="27">
        <f>IF(ROW()-4&lt;='Parâmetros'!$B$8,'Parâmetros'!$B$6+ROW()-5,"")</f>
        <v/>
      </c>
      <c r="E47" s="9">
        <f>IF(D47="","",SUMIFS(Recebimentos!$K$5:$K$104,Recebimentos!$J$5:$J$104,D47))</f>
        <v/>
      </c>
      <c r="F47" s="9">
        <f>IF(D47="","",SUMIFS(Pagamentos!$K$5:$K$104,Pagamentos!$J$5:$J$104,D47))</f>
        <v/>
      </c>
      <c r="G47" s="9">
        <f>IF(D47="","",'Parâmetros'!$B$5+SUM($E$5:E47)-SUM($F$5:F47))</f>
        <v/>
      </c>
    </row>
    <row r="48">
      <c r="D48" s="28">
        <f>IF(ROW()-4&lt;='Parâmetros'!$B$8,'Parâmetros'!$B$6+ROW()-5,"")</f>
        <v/>
      </c>
      <c r="E48" s="12">
        <f>IF(D48="","",SUMIFS(Recebimentos!$K$5:$K$104,Recebimentos!$J$5:$J$104,D48))</f>
        <v/>
      </c>
      <c r="F48" s="12">
        <f>IF(D48="","",SUMIFS(Pagamentos!$K$5:$K$104,Pagamentos!$J$5:$J$104,D48))</f>
        <v/>
      </c>
      <c r="G48" s="12">
        <f>IF(D48="","",'Parâmetros'!$B$5+SUM($E$5:E48)-SUM($F$5:F48))</f>
        <v/>
      </c>
    </row>
    <row r="49">
      <c r="D49" s="27">
        <f>IF(ROW()-4&lt;='Parâmetros'!$B$8,'Parâmetros'!$B$6+ROW()-5,"")</f>
        <v/>
      </c>
      <c r="E49" s="9">
        <f>IF(D49="","",SUMIFS(Recebimentos!$K$5:$K$104,Recebimentos!$J$5:$J$104,D49))</f>
        <v/>
      </c>
      <c r="F49" s="9">
        <f>IF(D49="","",SUMIFS(Pagamentos!$K$5:$K$104,Pagamentos!$J$5:$J$104,D49))</f>
        <v/>
      </c>
      <c r="G49" s="9">
        <f>IF(D49="","",'Parâmetros'!$B$5+SUM($E$5:E49)-SUM($F$5:F49))</f>
        <v/>
      </c>
    </row>
    <row r="50">
      <c r="D50" s="28">
        <f>IF(ROW()-4&lt;='Parâmetros'!$B$8,'Parâmetros'!$B$6+ROW()-5,"")</f>
        <v/>
      </c>
      <c r="E50" s="12">
        <f>IF(D50="","",SUMIFS(Recebimentos!$K$5:$K$104,Recebimentos!$J$5:$J$104,D50))</f>
        <v/>
      </c>
      <c r="F50" s="12">
        <f>IF(D50="","",SUMIFS(Pagamentos!$K$5:$K$104,Pagamentos!$J$5:$J$104,D50))</f>
        <v/>
      </c>
      <c r="G50" s="12">
        <f>IF(D50="","",'Parâmetros'!$B$5+SUM($E$5:E50)-SUM($F$5:F50))</f>
        <v/>
      </c>
    </row>
    <row r="51">
      <c r="D51" s="27">
        <f>IF(ROW()-4&lt;='Parâmetros'!$B$8,'Parâmetros'!$B$6+ROW()-5,"")</f>
        <v/>
      </c>
      <c r="E51" s="9">
        <f>IF(D51="","",SUMIFS(Recebimentos!$K$5:$K$104,Recebimentos!$J$5:$J$104,D51))</f>
        <v/>
      </c>
      <c r="F51" s="9">
        <f>IF(D51="","",SUMIFS(Pagamentos!$K$5:$K$104,Pagamentos!$J$5:$J$104,D51))</f>
        <v/>
      </c>
      <c r="G51" s="9">
        <f>IF(D51="","",'Parâmetros'!$B$5+SUM($E$5:E51)-SUM($F$5:F51))</f>
        <v/>
      </c>
    </row>
    <row r="52">
      <c r="D52" s="28">
        <f>IF(ROW()-4&lt;='Parâmetros'!$B$8,'Parâmetros'!$B$6+ROW()-5,"")</f>
        <v/>
      </c>
      <c r="E52" s="12">
        <f>IF(D52="","",SUMIFS(Recebimentos!$K$5:$K$104,Recebimentos!$J$5:$J$104,D52))</f>
        <v/>
      </c>
      <c r="F52" s="12">
        <f>IF(D52="","",SUMIFS(Pagamentos!$K$5:$K$104,Pagamentos!$J$5:$J$104,D52))</f>
        <v/>
      </c>
      <c r="G52" s="12">
        <f>IF(D52="","",'Parâmetros'!$B$5+SUM($E$5:E52)-SUM($F$5:F52))</f>
        <v/>
      </c>
    </row>
    <row r="53">
      <c r="D53" s="27">
        <f>IF(ROW()-4&lt;='Parâmetros'!$B$8,'Parâmetros'!$B$6+ROW()-5,"")</f>
        <v/>
      </c>
      <c r="E53" s="9">
        <f>IF(D53="","",SUMIFS(Recebimentos!$K$5:$K$104,Recebimentos!$J$5:$J$104,D53))</f>
        <v/>
      </c>
      <c r="F53" s="9">
        <f>IF(D53="","",SUMIFS(Pagamentos!$K$5:$K$104,Pagamentos!$J$5:$J$104,D53))</f>
        <v/>
      </c>
      <c r="G53" s="9">
        <f>IF(D53="","",'Parâmetros'!$B$5+SUM($E$5:E53)-SUM($F$5:F53))</f>
        <v/>
      </c>
    </row>
    <row r="54">
      <c r="D54" s="28">
        <f>IF(ROW()-4&lt;='Parâmetros'!$B$8,'Parâmetros'!$B$6+ROW()-5,"")</f>
        <v/>
      </c>
      <c r="E54" s="12">
        <f>IF(D54="","",SUMIFS(Recebimentos!$K$5:$K$104,Recebimentos!$J$5:$J$104,D54))</f>
        <v/>
      </c>
      <c r="F54" s="12">
        <f>IF(D54="","",SUMIFS(Pagamentos!$K$5:$K$104,Pagamentos!$J$5:$J$104,D54))</f>
        <v/>
      </c>
      <c r="G54" s="12">
        <f>IF(D54="","",'Parâmetros'!$B$5+SUM($E$5:E54)-SUM($F$5:F54))</f>
        <v/>
      </c>
    </row>
    <row r="55">
      <c r="D55" s="27">
        <f>IF(ROW()-4&lt;='Parâmetros'!$B$8,'Parâmetros'!$B$6+ROW()-5,"")</f>
        <v/>
      </c>
      <c r="E55" s="9">
        <f>IF(D55="","",SUMIFS(Recebimentos!$K$5:$K$104,Recebimentos!$J$5:$J$104,D55))</f>
        <v/>
      </c>
      <c r="F55" s="9">
        <f>IF(D55="","",SUMIFS(Pagamentos!$K$5:$K$104,Pagamentos!$J$5:$J$104,D55))</f>
        <v/>
      </c>
      <c r="G55" s="9">
        <f>IF(D55="","",'Parâmetros'!$B$5+SUM($E$5:E55)-SUM($F$5:F55))</f>
        <v/>
      </c>
    </row>
    <row r="56">
      <c r="D56" s="28">
        <f>IF(ROW()-4&lt;='Parâmetros'!$B$8,'Parâmetros'!$B$6+ROW()-5,"")</f>
        <v/>
      </c>
      <c r="E56" s="12">
        <f>IF(D56="","",SUMIFS(Recebimentos!$K$5:$K$104,Recebimentos!$J$5:$J$104,D56))</f>
        <v/>
      </c>
      <c r="F56" s="12">
        <f>IF(D56="","",SUMIFS(Pagamentos!$K$5:$K$104,Pagamentos!$J$5:$J$104,D56))</f>
        <v/>
      </c>
      <c r="G56" s="12">
        <f>IF(D56="","",'Parâmetros'!$B$5+SUM($E$5:E56)-SUM($F$5:F56))</f>
        <v/>
      </c>
    </row>
    <row r="57">
      <c r="D57" s="27">
        <f>IF(ROW()-4&lt;='Parâmetros'!$B$8,'Parâmetros'!$B$6+ROW()-5,"")</f>
        <v/>
      </c>
      <c r="E57" s="9">
        <f>IF(D57="","",SUMIFS(Recebimentos!$K$5:$K$104,Recebimentos!$J$5:$J$104,D57))</f>
        <v/>
      </c>
      <c r="F57" s="9">
        <f>IF(D57="","",SUMIFS(Pagamentos!$K$5:$K$104,Pagamentos!$J$5:$J$104,D57))</f>
        <v/>
      </c>
      <c r="G57" s="9">
        <f>IF(D57="","",'Parâmetros'!$B$5+SUM($E$5:E57)-SUM($F$5:F57))</f>
        <v/>
      </c>
    </row>
    <row r="58">
      <c r="D58" s="28">
        <f>IF(ROW()-4&lt;='Parâmetros'!$B$8,'Parâmetros'!$B$6+ROW()-5,"")</f>
        <v/>
      </c>
      <c r="E58" s="12">
        <f>IF(D58="","",SUMIFS(Recebimentos!$K$5:$K$104,Recebimentos!$J$5:$J$104,D58))</f>
        <v/>
      </c>
      <c r="F58" s="12">
        <f>IF(D58="","",SUMIFS(Pagamentos!$K$5:$K$104,Pagamentos!$J$5:$J$104,D58))</f>
        <v/>
      </c>
      <c r="G58" s="12">
        <f>IF(D58="","",'Parâmetros'!$B$5+SUM($E$5:E58)-SUM($F$5:F58))</f>
        <v/>
      </c>
    </row>
    <row r="59">
      <c r="D59" s="27">
        <f>IF(ROW()-4&lt;='Parâmetros'!$B$8,'Parâmetros'!$B$6+ROW()-5,"")</f>
        <v/>
      </c>
      <c r="E59" s="9">
        <f>IF(D59="","",SUMIFS(Recebimentos!$K$5:$K$104,Recebimentos!$J$5:$J$104,D59))</f>
        <v/>
      </c>
      <c r="F59" s="9">
        <f>IF(D59="","",SUMIFS(Pagamentos!$K$5:$K$104,Pagamentos!$J$5:$J$104,D59))</f>
        <v/>
      </c>
      <c r="G59" s="9">
        <f>IF(D59="","",'Parâmetros'!$B$5+SUM($E$5:E59)-SUM($F$5:F59))</f>
        <v/>
      </c>
    </row>
    <row r="60">
      <c r="D60" s="28">
        <f>IF(ROW()-4&lt;='Parâmetros'!$B$8,'Parâmetros'!$B$6+ROW()-5,"")</f>
        <v/>
      </c>
      <c r="E60" s="12">
        <f>IF(D60="","",SUMIFS(Recebimentos!$K$5:$K$104,Recebimentos!$J$5:$J$104,D60))</f>
        <v/>
      </c>
      <c r="F60" s="12">
        <f>IF(D60="","",SUMIFS(Pagamentos!$K$5:$K$104,Pagamentos!$J$5:$J$104,D60))</f>
        <v/>
      </c>
      <c r="G60" s="12">
        <f>IF(D60="","",'Parâmetros'!$B$5+SUM($E$5:E60)-SUM($F$5:F60))</f>
        <v/>
      </c>
    </row>
    <row r="61">
      <c r="D61" s="27">
        <f>IF(ROW()-4&lt;='Parâmetros'!$B$8,'Parâmetros'!$B$6+ROW()-5,"")</f>
        <v/>
      </c>
      <c r="E61" s="9">
        <f>IF(D61="","",SUMIFS(Recebimentos!$K$5:$K$104,Recebimentos!$J$5:$J$104,D61))</f>
        <v/>
      </c>
      <c r="F61" s="9">
        <f>IF(D61="","",SUMIFS(Pagamentos!$K$5:$K$104,Pagamentos!$J$5:$J$104,D61))</f>
        <v/>
      </c>
      <c r="G61" s="9">
        <f>IF(D61="","",'Parâmetros'!$B$5+SUM($E$5:E61)-SUM($F$5:F61))</f>
        <v/>
      </c>
    </row>
    <row r="62">
      <c r="D62" s="28">
        <f>IF(ROW()-4&lt;='Parâmetros'!$B$8,'Parâmetros'!$B$6+ROW()-5,"")</f>
        <v/>
      </c>
      <c r="E62" s="12">
        <f>IF(D62="","",SUMIFS(Recebimentos!$K$5:$K$104,Recebimentos!$J$5:$J$104,D62))</f>
        <v/>
      </c>
      <c r="F62" s="12">
        <f>IF(D62="","",SUMIFS(Pagamentos!$K$5:$K$104,Pagamentos!$J$5:$J$104,D62))</f>
        <v/>
      </c>
      <c r="G62" s="12">
        <f>IF(D62="","",'Parâmetros'!$B$5+SUM($E$5:E62)-SUM($F$5:F62))</f>
        <v/>
      </c>
    </row>
    <row r="63">
      <c r="D63" s="27">
        <f>IF(ROW()-4&lt;='Parâmetros'!$B$8,'Parâmetros'!$B$6+ROW()-5,"")</f>
        <v/>
      </c>
      <c r="E63" s="9">
        <f>IF(D63="","",SUMIFS(Recebimentos!$K$5:$K$104,Recebimentos!$J$5:$J$104,D63))</f>
        <v/>
      </c>
      <c r="F63" s="9">
        <f>IF(D63="","",SUMIFS(Pagamentos!$K$5:$K$104,Pagamentos!$J$5:$J$104,D63))</f>
        <v/>
      </c>
      <c r="G63" s="9">
        <f>IF(D63="","",'Parâmetros'!$B$5+SUM($E$5:E63)-SUM($F$5:F63))</f>
        <v/>
      </c>
    </row>
    <row r="64">
      <c r="D64" s="28">
        <f>IF(ROW()-4&lt;='Parâmetros'!$B$8,'Parâmetros'!$B$6+ROW()-5,"")</f>
        <v/>
      </c>
      <c r="E64" s="12">
        <f>IF(D64="","",SUMIFS(Recebimentos!$K$5:$K$104,Recebimentos!$J$5:$J$104,D64))</f>
        <v/>
      </c>
      <c r="F64" s="12">
        <f>IF(D64="","",SUMIFS(Pagamentos!$K$5:$K$104,Pagamentos!$J$5:$J$104,D64))</f>
        <v/>
      </c>
      <c r="G64" s="12">
        <f>IF(D64="","",'Parâmetros'!$B$5+SUM($E$5:E64)-SUM($F$5:F64))</f>
        <v/>
      </c>
    </row>
    <row r="65">
      <c r="D65" s="27">
        <f>IF(ROW()-4&lt;='Parâmetros'!$B$8,'Parâmetros'!$B$6+ROW()-5,"")</f>
        <v/>
      </c>
      <c r="E65" s="9">
        <f>IF(D65="","",SUMIFS(Recebimentos!$K$5:$K$104,Recebimentos!$J$5:$J$104,D65))</f>
        <v/>
      </c>
      <c r="F65" s="9">
        <f>IF(D65="","",SUMIFS(Pagamentos!$K$5:$K$104,Pagamentos!$J$5:$J$104,D65))</f>
        <v/>
      </c>
      <c r="G65" s="9">
        <f>IF(D65="","",'Parâmetros'!$B$5+SUM($E$5:E65)-SUM($F$5:F65))</f>
        <v/>
      </c>
    </row>
    <row r="66">
      <c r="D66" s="28">
        <f>IF(ROW()-4&lt;='Parâmetros'!$B$8,'Parâmetros'!$B$6+ROW()-5,"")</f>
        <v/>
      </c>
      <c r="E66" s="12">
        <f>IF(D66="","",SUMIFS(Recebimentos!$K$5:$K$104,Recebimentos!$J$5:$J$104,D66))</f>
        <v/>
      </c>
      <c r="F66" s="12">
        <f>IF(D66="","",SUMIFS(Pagamentos!$K$5:$K$104,Pagamentos!$J$5:$J$104,D66))</f>
        <v/>
      </c>
      <c r="G66" s="12">
        <f>IF(D66="","",'Parâmetros'!$B$5+SUM($E$5:E66)-SUM($F$5:F66))</f>
        <v/>
      </c>
    </row>
    <row r="67">
      <c r="D67" s="27">
        <f>IF(ROW()-4&lt;='Parâmetros'!$B$8,'Parâmetros'!$B$6+ROW()-5,"")</f>
        <v/>
      </c>
      <c r="E67" s="9">
        <f>IF(D67="","",SUMIFS(Recebimentos!$K$5:$K$104,Recebimentos!$J$5:$J$104,D67))</f>
        <v/>
      </c>
      <c r="F67" s="9">
        <f>IF(D67="","",SUMIFS(Pagamentos!$K$5:$K$104,Pagamentos!$J$5:$J$104,D67))</f>
        <v/>
      </c>
      <c r="G67" s="9">
        <f>IF(D67="","",'Parâmetros'!$B$5+SUM($E$5:E67)-SUM($F$5:F67))</f>
        <v/>
      </c>
    </row>
    <row r="68">
      <c r="D68" s="28">
        <f>IF(ROW()-4&lt;='Parâmetros'!$B$8,'Parâmetros'!$B$6+ROW()-5,"")</f>
        <v/>
      </c>
      <c r="E68" s="12">
        <f>IF(D68="","",SUMIFS(Recebimentos!$K$5:$K$104,Recebimentos!$J$5:$J$104,D68))</f>
        <v/>
      </c>
      <c r="F68" s="12">
        <f>IF(D68="","",SUMIFS(Pagamentos!$K$5:$K$104,Pagamentos!$J$5:$J$104,D68))</f>
        <v/>
      </c>
      <c r="G68" s="12">
        <f>IF(D68="","",'Parâmetros'!$B$5+SUM($E$5:E68)-SUM($F$5:F68))</f>
        <v/>
      </c>
    </row>
    <row r="69">
      <c r="D69" s="27">
        <f>IF(ROW()-4&lt;='Parâmetros'!$B$8,'Parâmetros'!$B$6+ROW()-5,"")</f>
        <v/>
      </c>
      <c r="E69" s="9">
        <f>IF(D69="","",SUMIFS(Recebimentos!$K$5:$K$104,Recebimentos!$J$5:$J$104,D69))</f>
        <v/>
      </c>
      <c r="F69" s="9">
        <f>IF(D69="","",SUMIFS(Pagamentos!$K$5:$K$104,Pagamentos!$J$5:$J$104,D69))</f>
        <v/>
      </c>
      <c r="G69" s="9">
        <f>IF(D69="","",'Parâmetros'!$B$5+SUM($E$5:E69)-SUM($F$5:F69))</f>
        <v/>
      </c>
    </row>
    <row r="70">
      <c r="D70" s="28">
        <f>IF(ROW()-4&lt;='Parâmetros'!$B$8,'Parâmetros'!$B$6+ROW()-5,"")</f>
        <v/>
      </c>
      <c r="E70" s="12">
        <f>IF(D70="","",SUMIFS(Recebimentos!$K$5:$K$104,Recebimentos!$J$5:$J$104,D70))</f>
        <v/>
      </c>
      <c r="F70" s="12">
        <f>IF(D70="","",SUMIFS(Pagamentos!$K$5:$K$104,Pagamentos!$J$5:$J$104,D70))</f>
        <v/>
      </c>
      <c r="G70" s="12">
        <f>IF(D70="","",'Parâmetros'!$B$5+SUM($E$5:E70)-SUM($F$5:F70))</f>
        <v/>
      </c>
    </row>
    <row r="71">
      <c r="D71" s="27">
        <f>IF(ROW()-4&lt;='Parâmetros'!$B$8,'Parâmetros'!$B$6+ROW()-5,"")</f>
        <v/>
      </c>
      <c r="E71" s="9">
        <f>IF(D71="","",SUMIFS(Recebimentos!$K$5:$K$104,Recebimentos!$J$5:$J$104,D71))</f>
        <v/>
      </c>
      <c r="F71" s="9">
        <f>IF(D71="","",SUMIFS(Pagamentos!$K$5:$K$104,Pagamentos!$J$5:$J$104,D71))</f>
        <v/>
      </c>
      <c r="G71" s="9">
        <f>IF(D71="","",'Parâmetros'!$B$5+SUM($E$5:E71)-SUM($F$5:F71))</f>
        <v/>
      </c>
    </row>
    <row r="72">
      <c r="D72" s="28">
        <f>IF(ROW()-4&lt;='Parâmetros'!$B$8,'Parâmetros'!$B$6+ROW()-5,"")</f>
        <v/>
      </c>
      <c r="E72" s="12">
        <f>IF(D72="","",SUMIFS(Recebimentos!$K$5:$K$104,Recebimentos!$J$5:$J$104,D72))</f>
        <v/>
      </c>
      <c r="F72" s="12">
        <f>IF(D72="","",SUMIFS(Pagamentos!$K$5:$K$104,Pagamentos!$J$5:$J$104,D72))</f>
        <v/>
      </c>
      <c r="G72" s="12">
        <f>IF(D72="","",'Parâmetros'!$B$5+SUM($E$5:E72)-SUM($F$5:F72))</f>
        <v/>
      </c>
    </row>
    <row r="73">
      <c r="D73" s="27">
        <f>IF(ROW()-4&lt;='Parâmetros'!$B$8,'Parâmetros'!$B$6+ROW()-5,"")</f>
        <v/>
      </c>
      <c r="E73" s="9">
        <f>IF(D73="","",SUMIFS(Recebimentos!$K$5:$K$104,Recebimentos!$J$5:$J$104,D73))</f>
        <v/>
      </c>
      <c r="F73" s="9">
        <f>IF(D73="","",SUMIFS(Pagamentos!$K$5:$K$104,Pagamentos!$J$5:$J$104,D73))</f>
        <v/>
      </c>
      <c r="G73" s="9">
        <f>IF(D73="","",'Parâmetros'!$B$5+SUM($E$5:E73)-SUM($F$5:F73))</f>
        <v/>
      </c>
    </row>
    <row r="74">
      <c r="D74" s="28">
        <f>IF(ROW()-4&lt;='Parâmetros'!$B$8,'Parâmetros'!$B$6+ROW()-5,"")</f>
        <v/>
      </c>
      <c r="E74" s="12">
        <f>IF(D74="","",SUMIFS(Recebimentos!$K$5:$K$104,Recebimentos!$J$5:$J$104,D74))</f>
        <v/>
      </c>
      <c r="F74" s="12">
        <f>IF(D74="","",SUMIFS(Pagamentos!$K$5:$K$104,Pagamentos!$J$5:$J$104,D74))</f>
        <v/>
      </c>
      <c r="G74" s="12">
        <f>IF(D74="","",'Parâmetros'!$B$5+SUM($E$5:E74)-SUM($F$5:F74))</f>
        <v/>
      </c>
    </row>
    <row r="75">
      <c r="D75" s="27">
        <f>IF(ROW()-4&lt;='Parâmetros'!$B$8,'Parâmetros'!$B$6+ROW()-5,"")</f>
        <v/>
      </c>
      <c r="E75" s="9">
        <f>IF(D75="","",SUMIFS(Recebimentos!$K$5:$K$104,Recebimentos!$J$5:$J$104,D75))</f>
        <v/>
      </c>
      <c r="F75" s="9">
        <f>IF(D75="","",SUMIFS(Pagamentos!$K$5:$K$104,Pagamentos!$J$5:$J$104,D75))</f>
        <v/>
      </c>
      <c r="G75" s="9">
        <f>IF(D75="","",'Parâmetros'!$B$5+SUM($E$5:E75)-SUM($F$5:F75))</f>
        <v/>
      </c>
    </row>
    <row r="76">
      <c r="D76" s="28">
        <f>IF(ROW()-4&lt;='Parâmetros'!$B$8,'Parâmetros'!$B$6+ROW()-5,"")</f>
        <v/>
      </c>
      <c r="E76" s="12">
        <f>IF(D76="","",SUMIFS(Recebimentos!$K$5:$K$104,Recebimentos!$J$5:$J$104,D76))</f>
        <v/>
      </c>
      <c r="F76" s="12">
        <f>IF(D76="","",SUMIFS(Pagamentos!$K$5:$K$104,Pagamentos!$J$5:$J$104,D76))</f>
        <v/>
      </c>
      <c r="G76" s="12">
        <f>IF(D76="","",'Parâmetros'!$B$5+SUM($E$5:E76)-SUM($F$5:F76))</f>
        <v/>
      </c>
    </row>
    <row r="77">
      <c r="D77" s="27">
        <f>IF(ROW()-4&lt;='Parâmetros'!$B$8,'Parâmetros'!$B$6+ROW()-5,"")</f>
        <v/>
      </c>
      <c r="E77" s="9">
        <f>IF(D77="","",SUMIFS(Recebimentos!$K$5:$K$104,Recebimentos!$J$5:$J$104,D77))</f>
        <v/>
      </c>
      <c r="F77" s="9">
        <f>IF(D77="","",SUMIFS(Pagamentos!$K$5:$K$104,Pagamentos!$J$5:$J$104,D77))</f>
        <v/>
      </c>
      <c r="G77" s="9">
        <f>IF(D77="","",'Parâmetros'!$B$5+SUM($E$5:E77)-SUM($F$5:F77))</f>
        <v/>
      </c>
    </row>
    <row r="78">
      <c r="D78" s="28">
        <f>IF(ROW()-4&lt;='Parâmetros'!$B$8,'Parâmetros'!$B$6+ROW()-5,"")</f>
        <v/>
      </c>
      <c r="E78" s="12">
        <f>IF(D78="","",SUMIFS(Recebimentos!$K$5:$K$104,Recebimentos!$J$5:$J$104,D78))</f>
        <v/>
      </c>
      <c r="F78" s="12">
        <f>IF(D78="","",SUMIFS(Pagamentos!$K$5:$K$104,Pagamentos!$J$5:$J$104,D78))</f>
        <v/>
      </c>
      <c r="G78" s="12">
        <f>IF(D78="","",'Parâmetros'!$B$5+SUM($E$5:E78)-SUM($F$5:F78))</f>
        <v/>
      </c>
    </row>
    <row r="79">
      <c r="D79" s="27">
        <f>IF(ROW()-4&lt;='Parâmetros'!$B$8,'Parâmetros'!$B$6+ROW()-5,"")</f>
        <v/>
      </c>
      <c r="E79" s="9">
        <f>IF(D79="","",SUMIFS(Recebimentos!$K$5:$K$104,Recebimentos!$J$5:$J$104,D79))</f>
        <v/>
      </c>
      <c r="F79" s="9">
        <f>IF(D79="","",SUMIFS(Pagamentos!$K$5:$K$104,Pagamentos!$J$5:$J$104,D79))</f>
        <v/>
      </c>
      <c r="G79" s="9">
        <f>IF(D79="","",'Parâmetros'!$B$5+SUM($E$5:E79)-SUM($F$5:F79))</f>
        <v/>
      </c>
    </row>
    <row r="80">
      <c r="D80" s="28">
        <f>IF(ROW()-4&lt;='Parâmetros'!$B$8,'Parâmetros'!$B$6+ROW()-5,"")</f>
        <v/>
      </c>
      <c r="E80" s="12">
        <f>IF(D80="","",SUMIFS(Recebimentos!$K$5:$K$104,Recebimentos!$J$5:$J$104,D80))</f>
        <v/>
      </c>
      <c r="F80" s="12">
        <f>IF(D80="","",SUMIFS(Pagamentos!$K$5:$K$104,Pagamentos!$J$5:$J$104,D80))</f>
        <v/>
      </c>
      <c r="G80" s="12">
        <f>IF(D80="","",'Parâmetros'!$B$5+SUM($E$5:E80)-SUM($F$5:F80))</f>
        <v/>
      </c>
    </row>
    <row r="81">
      <c r="D81" s="27">
        <f>IF(ROW()-4&lt;='Parâmetros'!$B$8,'Parâmetros'!$B$6+ROW()-5,"")</f>
        <v/>
      </c>
      <c r="E81" s="9">
        <f>IF(D81="","",SUMIFS(Recebimentos!$K$5:$K$104,Recebimentos!$J$5:$J$104,D81))</f>
        <v/>
      </c>
      <c r="F81" s="9">
        <f>IF(D81="","",SUMIFS(Pagamentos!$K$5:$K$104,Pagamentos!$J$5:$J$104,D81))</f>
        <v/>
      </c>
      <c r="G81" s="9">
        <f>IF(D81="","",'Parâmetros'!$B$5+SUM($E$5:E81)-SUM($F$5:F81))</f>
        <v/>
      </c>
    </row>
    <row r="82">
      <c r="D82" s="28">
        <f>IF(ROW()-4&lt;='Parâmetros'!$B$8,'Parâmetros'!$B$6+ROW()-5,"")</f>
        <v/>
      </c>
      <c r="E82" s="12">
        <f>IF(D82="","",SUMIFS(Recebimentos!$K$5:$K$104,Recebimentos!$J$5:$J$104,D82))</f>
        <v/>
      </c>
      <c r="F82" s="12">
        <f>IF(D82="","",SUMIFS(Pagamentos!$K$5:$K$104,Pagamentos!$J$5:$J$104,D82))</f>
        <v/>
      </c>
      <c r="G82" s="12">
        <f>IF(D82="","",'Parâmetros'!$B$5+SUM($E$5:E82)-SUM($F$5:F82))</f>
        <v/>
      </c>
    </row>
    <row r="83">
      <c r="D83" s="27">
        <f>IF(ROW()-4&lt;='Parâmetros'!$B$8,'Parâmetros'!$B$6+ROW()-5,"")</f>
        <v/>
      </c>
      <c r="E83" s="9">
        <f>IF(D83="","",SUMIFS(Recebimentos!$K$5:$K$104,Recebimentos!$J$5:$J$104,D83))</f>
        <v/>
      </c>
      <c r="F83" s="9">
        <f>IF(D83="","",SUMIFS(Pagamentos!$K$5:$K$104,Pagamentos!$J$5:$J$104,D83))</f>
        <v/>
      </c>
      <c r="G83" s="9">
        <f>IF(D83="","",'Parâmetros'!$B$5+SUM($E$5:E83)-SUM($F$5:F83))</f>
        <v/>
      </c>
    </row>
    <row r="84">
      <c r="D84" s="28">
        <f>IF(ROW()-4&lt;='Parâmetros'!$B$8,'Parâmetros'!$B$6+ROW()-5,"")</f>
        <v/>
      </c>
      <c r="E84" s="12">
        <f>IF(D84="","",SUMIFS(Recebimentos!$K$5:$K$104,Recebimentos!$J$5:$J$104,D84))</f>
        <v/>
      </c>
      <c r="F84" s="12">
        <f>IF(D84="","",SUMIFS(Pagamentos!$K$5:$K$104,Pagamentos!$J$5:$J$104,D84))</f>
        <v/>
      </c>
      <c r="G84" s="12">
        <f>IF(D84="","",'Parâmetros'!$B$5+SUM($E$5:E84)-SUM($F$5:F84))</f>
        <v/>
      </c>
    </row>
    <row r="85">
      <c r="D85" s="27">
        <f>IF(ROW()-4&lt;='Parâmetros'!$B$8,'Parâmetros'!$B$6+ROW()-5,"")</f>
        <v/>
      </c>
      <c r="E85" s="9">
        <f>IF(D85="","",SUMIFS(Recebimentos!$K$5:$K$104,Recebimentos!$J$5:$J$104,D85))</f>
        <v/>
      </c>
      <c r="F85" s="9">
        <f>IF(D85="","",SUMIFS(Pagamentos!$K$5:$K$104,Pagamentos!$J$5:$J$104,D85))</f>
        <v/>
      </c>
      <c r="G85" s="9">
        <f>IF(D85="","",'Parâmetros'!$B$5+SUM($E$5:E85)-SUM($F$5:F85))</f>
        <v/>
      </c>
    </row>
    <row r="86">
      <c r="D86" s="28">
        <f>IF(ROW()-4&lt;='Parâmetros'!$B$8,'Parâmetros'!$B$6+ROW()-5,"")</f>
        <v/>
      </c>
      <c r="E86" s="12">
        <f>IF(D86="","",SUMIFS(Recebimentos!$K$5:$K$104,Recebimentos!$J$5:$J$104,D86))</f>
        <v/>
      </c>
      <c r="F86" s="12">
        <f>IF(D86="","",SUMIFS(Pagamentos!$K$5:$K$104,Pagamentos!$J$5:$J$104,D86))</f>
        <v/>
      </c>
      <c r="G86" s="12">
        <f>IF(D86="","",'Parâmetros'!$B$5+SUM($E$5:E86)-SUM($F$5:F86))</f>
        <v/>
      </c>
    </row>
    <row r="87">
      <c r="D87" s="27">
        <f>IF(ROW()-4&lt;='Parâmetros'!$B$8,'Parâmetros'!$B$6+ROW()-5,"")</f>
        <v/>
      </c>
      <c r="E87" s="9">
        <f>IF(D87="","",SUMIFS(Recebimentos!$K$5:$K$104,Recebimentos!$J$5:$J$104,D87))</f>
        <v/>
      </c>
      <c r="F87" s="9">
        <f>IF(D87="","",SUMIFS(Pagamentos!$K$5:$K$104,Pagamentos!$J$5:$J$104,D87))</f>
        <v/>
      </c>
      <c r="G87" s="9">
        <f>IF(D87="","",'Parâmetros'!$B$5+SUM($E$5:E87)-SUM($F$5:F87))</f>
        <v/>
      </c>
    </row>
    <row r="88">
      <c r="D88" s="28">
        <f>IF(ROW()-4&lt;='Parâmetros'!$B$8,'Parâmetros'!$B$6+ROW()-5,"")</f>
        <v/>
      </c>
      <c r="E88" s="12">
        <f>IF(D88="","",SUMIFS(Recebimentos!$K$5:$K$104,Recebimentos!$J$5:$J$104,D88))</f>
        <v/>
      </c>
      <c r="F88" s="12">
        <f>IF(D88="","",SUMIFS(Pagamentos!$K$5:$K$104,Pagamentos!$J$5:$J$104,D88))</f>
        <v/>
      </c>
      <c r="G88" s="12">
        <f>IF(D88="","",'Parâmetros'!$B$5+SUM($E$5:E88)-SUM($F$5:F88))</f>
        <v/>
      </c>
    </row>
    <row r="89">
      <c r="D89" s="27">
        <f>IF(ROW()-4&lt;='Parâmetros'!$B$8,'Parâmetros'!$B$6+ROW()-5,"")</f>
        <v/>
      </c>
      <c r="E89" s="9">
        <f>IF(D89="","",SUMIFS(Recebimentos!$K$5:$K$104,Recebimentos!$J$5:$J$104,D89))</f>
        <v/>
      </c>
      <c r="F89" s="9">
        <f>IF(D89="","",SUMIFS(Pagamentos!$K$5:$K$104,Pagamentos!$J$5:$J$104,D89))</f>
        <v/>
      </c>
      <c r="G89" s="9">
        <f>IF(D89="","",'Parâmetros'!$B$5+SUM($E$5:E89)-SUM($F$5:F89))</f>
        <v/>
      </c>
    </row>
    <row r="90">
      <c r="D90" s="28">
        <f>IF(ROW()-4&lt;='Parâmetros'!$B$8,'Parâmetros'!$B$6+ROW()-5,"")</f>
        <v/>
      </c>
      <c r="E90" s="12">
        <f>IF(D90="","",SUMIFS(Recebimentos!$K$5:$K$104,Recebimentos!$J$5:$J$104,D90))</f>
        <v/>
      </c>
      <c r="F90" s="12">
        <f>IF(D90="","",SUMIFS(Pagamentos!$K$5:$K$104,Pagamentos!$J$5:$J$104,D90))</f>
        <v/>
      </c>
      <c r="G90" s="12">
        <f>IF(D90="","",'Parâmetros'!$B$5+SUM($E$5:E90)-SUM($F$5:F90))</f>
        <v/>
      </c>
    </row>
    <row r="91">
      <c r="D91" s="27">
        <f>IF(ROW()-4&lt;='Parâmetros'!$B$8,'Parâmetros'!$B$6+ROW()-5,"")</f>
        <v/>
      </c>
      <c r="E91" s="9">
        <f>IF(D91="","",SUMIFS(Recebimentos!$K$5:$K$104,Recebimentos!$J$5:$J$104,D91))</f>
        <v/>
      </c>
      <c r="F91" s="9">
        <f>IF(D91="","",SUMIFS(Pagamentos!$K$5:$K$104,Pagamentos!$J$5:$J$104,D91))</f>
        <v/>
      </c>
      <c r="G91" s="9">
        <f>IF(D91="","",'Parâmetros'!$B$5+SUM($E$5:E91)-SUM($F$5:F91))</f>
        <v/>
      </c>
    </row>
    <row r="92">
      <c r="D92" s="28">
        <f>IF(ROW()-4&lt;='Parâmetros'!$B$8,'Parâmetros'!$B$6+ROW()-5,"")</f>
        <v/>
      </c>
      <c r="E92" s="12">
        <f>IF(D92="","",SUMIFS(Recebimentos!$K$5:$K$104,Recebimentos!$J$5:$J$104,D92))</f>
        <v/>
      </c>
      <c r="F92" s="12">
        <f>IF(D92="","",SUMIFS(Pagamentos!$K$5:$K$104,Pagamentos!$J$5:$J$104,D92))</f>
        <v/>
      </c>
      <c r="G92" s="12">
        <f>IF(D92="","",'Parâmetros'!$B$5+SUM($E$5:E92)-SUM($F$5:F92))</f>
        <v/>
      </c>
    </row>
    <row r="93">
      <c r="D93" s="27">
        <f>IF(ROW()-4&lt;='Parâmetros'!$B$8,'Parâmetros'!$B$6+ROW()-5,"")</f>
        <v/>
      </c>
      <c r="E93" s="9">
        <f>IF(D93="","",SUMIFS(Recebimentos!$K$5:$K$104,Recebimentos!$J$5:$J$104,D93))</f>
        <v/>
      </c>
      <c r="F93" s="9">
        <f>IF(D93="","",SUMIFS(Pagamentos!$K$5:$K$104,Pagamentos!$J$5:$J$104,D93))</f>
        <v/>
      </c>
      <c r="G93" s="9">
        <f>IF(D93="","",'Parâmetros'!$B$5+SUM($E$5:E93)-SUM($F$5:F93))</f>
        <v/>
      </c>
    </row>
    <row r="94">
      <c r="D94" s="28">
        <f>IF(ROW()-4&lt;='Parâmetros'!$B$8,'Parâmetros'!$B$6+ROW()-5,"")</f>
        <v/>
      </c>
      <c r="E94" s="12">
        <f>IF(D94="","",SUMIFS(Recebimentos!$K$5:$K$104,Recebimentos!$J$5:$J$104,D94))</f>
        <v/>
      </c>
      <c r="F94" s="12">
        <f>IF(D94="","",SUMIFS(Pagamentos!$K$5:$K$104,Pagamentos!$J$5:$J$104,D94))</f>
        <v/>
      </c>
      <c r="G94" s="12">
        <f>IF(D94="","",'Parâmetros'!$B$5+SUM($E$5:E94)-SUM($F$5:F94))</f>
        <v/>
      </c>
    </row>
    <row r="95">
      <c r="D95" s="27">
        <f>IF(ROW()-4&lt;='Parâmetros'!$B$8,'Parâmetros'!$B$6+ROW()-5,"")</f>
        <v/>
      </c>
      <c r="E95" s="9">
        <f>IF(D95="","",SUMIFS(Recebimentos!$K$5:$K$104,Recebimentos!$J$5:$J$104,D95))</f>
        <v/>
      </c>
      <c r="F95" s="9">
        <f>IF(D95="","",SUMIFS(Pagamentos!$K$5:$K$104,Pagamentos!$J$5:$J$104,D95))</f>
        <v/>
      </c>
      <c r="G95" s="9">
        <f>IF(D95="","",'Parâmetros'!$B$5+SUM($E$5:E95)-SUM($F$5:F95))</f>
        <v/>
      </c>
    </row>
    <row r="96">
      <c r="D96" s="28">
        <f>IF(ROW()-4&lt;='Parâmetros'!$B$8,'Parâmetros'!$B$6+ROW()-5,"")</f>
        <v/>
      </c>
      <c r="E96" s="12">
        <f>IF(D96="","",SUMIFS(Recebimentos!$K$5:$K$104,Recebimentos!$J$5:$J$104,D96))</f>
        <v/>
      </c>
      <c r="F96" s="12">
        <f>IF(D96="","",SUMIFS(Pagamentos!$K$5:$K$104,Pagamentos!$J$5:$J$104,D96))</f>
        <v/>
      </c>
      <c r="G96" s="12">
        <f>IF(D96="","",'Parâmetros'!$B$5+SUM($E$5:E96)-SUM($F$5:F96))</f>
        <v/>
      </c>
    </row>
    <row r="97">
      <c r="D97" s="27">
        <f>IF(ROW()-4&lt;='Parâmetros'!$B$8,'Parâmetros'!$B$6+ROW()-5,"")</f>
        <v/>
      </c>
      <c r="E97" s="9">
        <f>IF(D97="","",SUMIFS(Recebimentos!$K$5:$K$104,Recebimentos!$J$5:$J$104,D97))</f>
        <v/>
      </c>
      <c r="F97" s="9">
        <f>IF(D97="","",SUMIFS(Pagamentos!$K$5:$K$104,Pagamentos!$J$5:$J$104,D97))</f>
        <v/>
      </c>
      <c r="G97" s="9">
        <f>IF(D97="","",'Parâmetros'!$B$5+SUM($E$5:E97)-SUM($F$5:F97))</f>
        <v/>
      </c>
    </row>
    <row r="98">
      <c r="D98" s="28">
        <f>IF(ROW()-4&lt;='Parâmetros'!$B$8,'Parâmetros'!$B$6+ROW()-5,"")</f>
        <v/>
      </c>
      <c r="E98" s="12">
        <f>IF(D98="","",SUMIFS(Recebimentos!$K$5:$K$104,Recebimentos!$J$5:$J$104,D98))</f>
        <v/>
      </c>
      <c r="F98" s="12">
        <f>IF(D98="","",SUMIFS(Pagamentos!$K$5:$K$104,Pagamentos!$J$5:$J$104,D98))</f>
        <v/>
      </c>
      <c r="G98" s="12">
        <f>IF(D98="","",'Parâmetros'!$B$5+SUM($E$5:E98)-SUM($F$5:F98))</f>
        <v/>
      </c>
    </row>
    <row r="99">
      <c r="D99" s="27">
        <f>IF(ROW()-4&lt;='Parâmetros'!$B$8,'Parâmetros'!$B$6+ROW()-5,"")</f>
        <v/>
      </c>
      <c r="E99" s="9">
        <f>IF(D99="","",SUMIFS(Recebimentos!$K$5:$K$104,Recebimentos!$J$5:$J$104,D99))</f>
        <v/>
      </c>
      <c r="F99" s="9">
        <f>IF(D99="","",SUMIFS(Pagamentos!$K$5:$K$104,Pagamentos!$J$5:$J$104,D99))</f>
        <v/>
      </c>
      <c r="G99" s="9">
        <f>IF(D99="","",'Parâmetros'!$B$5+SUM($E$5:E99)-SUM($F$5:F99))</f>
        <v/>
      </c>
    </row>
    <row r="100">
      <c r="D100" s="28">
        <f>IF(ROW()-4&lt;='Parâmetros'!$B$8,'Parâmetros'!$B$6+ROW()-5,"")</f>
        <v/>
      </c>
      <c r="E100" s="12">
        <f>IF(D100="","",SUMIFS(Recebimentos!$K$5:$K$104,Recebimentos!$J$5:$J$104,D100))</f>
        <v/>
      </c>
      <c r="F100" s="12">
        <f>IF(D100="","",SUMIFS(Pagamentos!$K$5:$K$104,Pagamentos!$J$5:$J$104,D100))</f>
        <v/>
      </c>
      <c r="G100" s="12">
        <f>IF(D100="","",'Parâmetros'!$B$5+SUM($E$5:E100)-SUM($F$5:F100))</f>
        <v/>
      </c>
    </row>
    <row r="101">
      <c r="D101" s="27">
        <f>IF(ROW()-4&lt;='Parâmetros'!$B$8,'Parâmetros'!$B$6+ROW()-5,"")</f>
        <v/>
      </c>
      <c r="E101" s="9">
        <f>IF(D101="","",SUMIFS(Recebimentos!$K$5:$K$104,Recebimentos!$J$5:$J$104,D101))</f>
        <v/>
      </c>
      <c r="F101" s="9">
        <f>IF(D101="","",SUMIFS(Pagamentos!$K$5:$K$104,Pagamentos!$J$5:$J$104,D101))</f>
        <v/>
      </c>
      <c r="G101" s="9">
        <f>IF(D101="","",'Parâmetros'!$B$5+SUM($E$5:E101)-SUM($F$5:F101))</f>
        <v/>
      </c>
    </row>
    <row r="102">
      <c r="D102" s="28">
        <f>IF(ROW()-4&lt;='Parâmetros'!$B$8,'Parâmetros'!$B$6+ROW()-5,"")</f>
        <v/>
      </c>
      <c r="E102" s="12">
        <f>IF(D102="","",SUMIFS(Recebimentos!$K$5:$K$104,Recebimentos!$J$5:$J$104,D102))</f>
        <v/>
      </c>
      <c r="F102" s="12">
        <f>IF(D102="","",SUMIFS(Pagamentos!$K$5:$K$104,Pagamentos!$J$5:$J$104,D102))</f>
        <v/>
      </c>
      <c r="G102" s="12">
        <f>IF(D102="","",'Parâmetros'!$B$5+SUM($E$5:E102)-SUM($F$5:F102))</f>
        <v/>
      </c>
    </row>
    <row r="103">
      <c r="D103" s="27">
        <f>IF(ROW()-4&lt;='Parâmetros'!$B$8,'Parâmetros'!$B$6+ROW()-5,"")</f>
        <v/>
      </c>
      <c r="E103" s="9">
        <f>IF(D103="","",SUMIFS(Recebimentos!$K$5:$K$104,Recebimentos!$J$5:$J$104,D103))</f>
        <v/>
      </c>
      <c r="F103" s="9">
        <f>IF(D103="","",SUMIFS(Pagamentos!$K$5:$K$104,Pagamentos!$J$5:$J$104,D103))</f>
        <v/>
      </c>
      <c r="G103" s="9">
        <f>IF(D103="","",'Parâmetros'!$B$5+SUM($E$5:E103)-SUM($F$5:F103))</f>
        <v/>
      </c>
    </row>
    <row r="104">
      <c r="D104" s="28">
        <f>IF(ROW()-4&lt;='Parâmetros'!$B$8,'Parâmetros'!$B$6+ROW()-5,"")</f>
        <v/>
      </c>
      <c r="E104" s="12">
        <f>IF(D104="","",SUMIFS(Recebimentos!$K$5:$K$104,Recebimentos!$J$5:$J$104,D104))</f>
        <v/>
      </c>
      <c r="F104" s="12">
        <f>IF(D104="","",SUMIFS(Pagamentos!$K$5:$K$104,Pagamentos!$J$5:$J$104,D104))</f>
        <v/>
      </c>
      <c r="G104" s="12">
        <f>IF(D104="","",'Parâmetros'!$B$5+SUM($E$5:E104)-SUM($F$5:F104))</f>
        <v/>
      </c>
    </row>
    <row r="105">
      <c r="D105" s="27">
        <f>IF(ROW()-4&lt;='Parâmetros'!$B$8,'Parâmetros'!$B$6+ROW()-5,"")</f>
        <v/>
      </c>
      <c r="E105" s="9">
        <f>IF(D105="","",SUMIFS(Recebimentos!$K$5:$K$104,Recebimentos!$J$5:$J$104,D105))</f>
        <v/>
      </c>
      <c r="F105" s="9">
        <f>IF(D105="","",SUMIFS(Pagamentos!$K$5:$K$104,Pagamentos!$J$5:$J$104,D105))</f>
        <v/>
      </c>
      <c r="G105" s="9">
        <f>IF(D105="","",'Parâmetros'!$B$5+SUM($E$5:E105)-SUM($F$5:F105))</f>
        <v/>
      </c>
    </row>
    <row r="106">
      <c r="D106" s="28">
        <f>IF(ROW()-4&lt;='Parâmetros'!$B$8,'Parâmetros'!$B$6+ROW()-5,"")</f>
        <v/>
      </c>
      <c r="E106" s="12">
        <f>IF(D106="","",SUMIFS(Recebimentos!$K$5:$K$104,Recebimentos!$J$5:$J$104,D106))</f>
        <v/>
      </c>
      <c r="F106" s="12">
        <f>IF(D106="","",SUMIFS(Pagamentos!$K$5:$K$104,Pagamentos!$J$5:$J$104,D106))</f>
        <v/>
      </c>
      <c r="G106" s="12">
        <f>IF(D106="","",'Parâmetros'!$B$5+SUM($E$5:E106)-SUM($F$5:F106))</f>
        <v/>
      </c>
    </row>
    <row r="107">
      <c r="D107" s="27">
        <f>IF(ROW()-4&lt;='Parâmetros'!$B$8,'Parâmetros'!$B$6+ROW()-5,"")</f>
        <v/>
      </c>
      <c r="E107" s="9">
        <f>IF(D107="","",SUMIFS(Recebimentos!$K$5:$K$104,Recebimentos!$J$5:$J$104,D107))</f>
        <v/>
      </c>
      <c r="F107" s="9">
        <f>IF(D107="","",SUMIFS(Pagamentos!$K$5:$K$104,Pagamentos!$J$5:$J$104,D107))</f>
        <v/>
      </c>
      <c r="G107" s="9">
        <f>IF(D107="","",'Parâmetros'!$B$5+SUM($E$5:E107)-SUM($F$5:F107))</f>
        <v/>
      </c>
    </row>
    <row r="108">
      <c r="D108" s="28">
        <f>IF(ROW()-4&lt;='Parâmetros'!$B$8,'Parâmetros'!$B$6+ROW()-5,"")</f>
        <v/>
      </c>
      <c r="E108" s="12">
        <f>IF(D108="","",SUMIFS(Recebimentos!$K$5:$K$104,Recebimentos!$J$5:$J$104,D108))</f>
        <v/>
      </c>
      <c r="F108" s="12">
        <f>IF(D108="","",SUMIFS(Pagamentos!$K$5:$K$104,Pagamentos!$J$5:$J$104,D108))</f>
        <v/>
      </c>
      <c r="G108" s="12">
        <f>IF(D108="","",'Parâmetros'!$B$5+SUM($E$5:E108)-SUM($F$5:F108))</f>
        <v/>
      </c>
    </row>
    <row r="109">
      <c r="D109" s="27">
        <f>IF(ROW()-4&lt;='Parâmetros'!$B$8,'Parâmetros'!$B$6+ROW()-5,"")</f>
        <v/>
      </c>
      <c r="E109" s="9">
        <f>IF(D109="","",SUMIFS(Recebimentos!$K$5:$K$104,Recebimentos!$J$5:$J$104,D109))</f>
        <v/>
      </c>
      <c r="F109" s="9">
        <f>IF(D109="","",SUMIFS(Pagamentos!$K$5:$K$104,Pagamentos!$J$5:$J$104,D109))</f>
        <v/>
      </c>
      <c r="G109" s="9">
        <f>IF(D109="","",'Parâmetros'!$B$5+SUM($E$5:E109)-SUM($F$5:F109))</f>
        <v/>
      </c>
    </row>
    <row r="110">
      <c r="D110" s="28">
        <f>IF(ROW()-4&lt;='Parâmetros'!$B$8,'Parâmetros'!$B$6+ROW()-5,"")</f>
        <v/>
      </c>
      <c r="E110" s="12">
        <f>IF(D110="","",SUMIFS(Recebimentos!$K$5:$K$104,Recebimentos!$J$5:$J$104,D110))</f>
        <v/>
      </c>
      <c r="F110" s="12">
        <f>IF(D110="","",SUMIFS(Pagamentos!$K$5:$K$104,Pagamentos!$J$5:$J$104,D110))</f>
        <v/>
      </c>
      <c r="G110" s="12">
        <f>IF(D110="","",'Parâmetros'!$B$5+SUM($E$5:E110)-SUM($F$5:F110))</f>
        <v/>
      </c>
    </row>
    <row r="111">
      <c r="D111" s="27">
        <f>IF(ROW()-4&lt;='Parâmetros'!$B$8,'Parâmetros'!$B$6+ROW()-5,"")</f>
        <v/>
      </c>
      <c r="E111" s="9">
        <f>IF(D111="","",SUMIFS(Recebimentos!$K$5:$K$104,Recebimentos!$J$5:$J$104,D111))</f>
        <v/>
      </c>
      <c r="F111" s="9">
        <f>IF(D111="","",SUMIFS(Pagamentos!$K$5:$K$104,Pagamentos!$J$5:$J$104,D111))</f>
        <v/>
      </c>
      <c r="G111" s="9">
        <f>IF(D111="","",'Parâmetros'!$B$5+SUM($E$5:E111)-SUM($F$5:F111))</f>
        <v/>
      </c>
    </row>
    <row r="112">
      <c r="D112" s="28">
        <f>IF(ROW()-4&lt;='Parâmetros'!$B$8,'Parâmetros'!$B$6+ROW()-5,"")</f>
        <v/>
      </c>
      <c r="E112" s="12">
        <f>IF(D112="","",SUMIFS(Recebimentos!$K$5:$K$104,Recebimentos!$J$5:$J$104,D112))</f>
        <v/>
      </c>
      <c r="F112" s="12">
        <f>IF(D112="","",SUMIFS(Pagamentos!$K$5:$K$104,Pagamentos!$J$5:$J$104,D112))</f>
        <v/>
      </c>
      <c r="G112" s="12">
        <f>IF(D112="","",'Parâmetros'!$B$5+SUM($E$5:E112)-SUM($F$5:F112))</f>
        <v/>
      </c>
    </row>
    <row r="113">
      <c r="D113" s="27">
        <f>IF(ROW()-4&lt;='Parâmetros'!$B$8,'Parâmetros'!$B$6+ROW()-5,"")</f>
        <v/>
      </c>
      <c r="E113" s="9">
        <f>IF(D113="","",SUMIFS(Recebimentos!$K$5:$K$104,Recebimentos!$J$5:$J$104,D113))</f>
        <v/>
      </c>
      <c r="F113" s="9">
        <f>IF(D113="","",SUMIFS(Pagamentos!$K$5:$K$104,Pagamentos!$J$5:$J$104,D113))</f>
        <v/>
      </c>
      <c r="G113" s="9">
        <f>IF(D113="","",'Parâmetros'!$B$5+SUM($E$5:E113)-SUM($F$5:F113))</f>
        <v/>
      </c>
    </row>
    <row r="114">
      <c r="D114" s="28">
        <f>IF(ROW()-4&lt;='Parâmetros'!$B$8,'Parâmetros'!$B$6+ROW()-5,"")</f>
        <v/>
      </c>
      <c r="E114" s="12">
        <f>IF(D114="","",SUMIFS(Recebimentos!$K$5:$K$104,Recebimentos!$J$5:$J$104,D114))</f>
        <v/>
      </c>
      <c r="F114" s="12">
        <f>IF(D114="","",SUMIFS(Pagamentos!$K$5:$K$104,Pagamentos!$J$5:$J$104,D114))</f>
        <v/>
      </c>
      <c r="G114" s="12">
        <f>IF(D114="","",'Parâmetros'!$B$5+SUM($E$5:E114)-SUM($F$5:F114))</f>
        <v/>
      </c>
    </row>
    <row r="115">
      <c r="D115" s="27">
        <f>IF(ROW()-4&lt;='Parâmetros'!$B$8,'Parâmetros'!$B$6+ROW()-5,"")</f>
        <v/>
      </c>
      <c r="E115" s="9">
        <f>IF(D115="","",SUMIFS(Recebimentos!$K$5:$K$104,Recebimentos!$J$5:$J$104,D115))</f>
        <v/>
      </c>
      <c r="F115" s="9">
        <f>IF(D115="","",SUMIFS(Pagamentos!$K$5:$K$104,Pagamentos!$J$5:$J$104,D115))</f>
        <v/>
      </c>
      <c r="G115" s="9">
        <f>IF(D115="","",'Parâmetros'!$B$5+SUM($E$5:E115)-SUM($F$5:F115))</f>
        <v/>
      </c>
    </row>
    <row r="116">
      <c r="D116" s="28">
        <f>IF(ROW()-4&lt;='Parâmetros'!$B$8,'Parâmetros'!$B$6+ROW()-5,"")</f>
        <v/>
      </c>
      <c r="E116" s="12">
        <f>IF(D116="","",SUMIFS(Recebimentos!$K$5:$K$104,Recebimentos!$J$5:$J$104,D116))</f>
        <v/>
      </c>
      <c r="F116" s="12">
        <f>IF(D116="","",SUMIFS(Pagamentos!$K$5:$K$104,Pagamentos!$J$5:$J$104,D116))</f>
        <v/>
      </c>
      <c r="G116" s="12">
        <f>IF(D116="","",'Parâmetros'!$B$5+SUM($E$5:E116)-SUM($F$5:F116))</f>
        <v/>
      </c>
    </row>
    <row r="117">
      <c r="D117" s="27">
        <f>IF(ROW()-4&lt;='Parâmetros'!$B$8,'Parâmetros'!$B$6+ROW()-5,"")</f>
        <v/>
      </c>
      <c r="E117" s="9">
        <f>IF(D117="","",SUMIFS(Recebimentos!$K$5:$K$104,Recebimentos!$J$5:$J$104,D117))</f>
        <v/>
      </c>
      <c r="F117" s="9">
        <f>IF(D117="","",SUMIFS(Pagamentos!$K$5:$K$104,Pagamentos!$J$5:$J$104,D117))</f>
        <v/>
      </c>
      <c r="G117" s="9">
        <f>IF(D117="","",'Parâmetros'!$B$5+SUM($E$5:E117)-SUM($F$5:F117))</f>
        <v/>
      </c>
    </row>
    <row r="118">
      <c r="D118" s="28">
        <f>IF(ROW()-4&lt;='Parâmetros'!$B$8,'Parâmetros'!$B$6+ROW()-5,"")</f>
        <v/>
      </c>
      <c r="E118" s="12">
        <f>IF(D118="","",SUMIFS(Recebimentos!$K$5:$K$104,Recebimentos!$J$5:$J$104,D118))</f>
        <v/>
      </c>
      <c r="F118" s="12">
        <f>IF(D118="","",SUMIFS(Pagamentos!$K$5:$K$104,Pagamentos!$J$5:$J$104,D118))</f>
        <v/>
      </c>
      <c r="G118" s="12">
        <f>IF(D118="","",'Parâmetros'!$B$5+SUM($E$5:E118)-SUM($F$5:F118))</f>
        <v/>
      </c>
    </row>
    <row r="119">
      <c r="D119" s="27">
        <f>IF(ROW()-4&lt;='Parâmetros'!$B$8,'Parâmetros'!$B$6+ROW()-5,"")</f>
        <v/>
      </c>
      <c r="E119" s="9">
        <f>IF(D119="","",SUMIFS(Recebimentos!$K$5:$K$104,Recebimentos!$J$5:$J$104,D119))</f>
        <v/>
      </c>
      <c r="F119" s="9">
        <f>IF(D119="","",SUMIFS(Pagamentos!$K$5:$K$104,Pagamentos!$J$5:$J$104,D119))</f>
        <v/>
      </c>
      <c r="G119" s="9">
        <f>IF(D119="","",'Parâmetros'!$B$5+SUM($E$5:E119)-SUM($F$5:F119))</f>
        <v/>
      </c>
    </row>
    <row r="120">
      <c r="D120" s="28">
        <f>IF(ROW()-4&lt;='Parâmetros'!$B$8,'Parâmetros'!$B$6+ROW()-5,"")</f>
        <v/>
      </c>
      <c r="E120" s="12">
        <f>IF(D120="","",SUMIFS(Recebimentos!$K$5:$K$104,Recebimentos!$J$5:$J$104,D120))</f>
        <v/>
      </c>
      <c r="F120" s="12">
        <f>IF(D120="","",SUMIFS(Pagamentos!$K$5:$K$104,Pagamentos!$J$5:$J$104,D120))</f>
        <v/>
      </c>
      <c r="G120" s="12">
        <f>IF(D120="","",'Parâmetros'!$B$5+SUM($E$5:E120)-SUM($F$5:F120))</f>
        <v/>
      </c>
    </row>
    <row r="121">
      <c r="D121" s="27">
        <f>IF(ROW()-4&lt;='Parâmetros'!$B$8,'Parâmetros'!$B$6+ROW()-5,"")</f>
        <v/>
      </c>
      <c r="E121" s="9">
        <f>IF(D121="","",SUMIFS(Recebimentos!$K$5:$K$104,Recebimentos!$J$5:$J$104,D121))</f>
        <v/>
      </c>
      <c r="F121" s="9">
        <f>IF(D121="","",SUMIFS(Pagamentos!$K$5:$K$104,Pagamentos!$J$5:$J$104,D121))</f>
        <v/>
      </c>
      <c r="G121" s="9">
        <f>IF(D121="","",'Parâmetros'!$B$5+SUM($E$5:E121)-SUM($F$5:F121))</f>
        <v/>
      </c>
    </row>
    <row r="122">
      <c r="D122" s="28">
        <f>IF(ROW()-4&lt;='Parâmetros'!$B$8,'Parâmetros'!$B$6+ROW()-5,"")</f>
        <v/>
      </c>
      <c r="E122" s="12">
        <f>IF(D122="","",SUMIFS(Recebimentos!$K$5:$K$104,Recebimentos!$J$5:$J$104,D122))</f>
        <v/>
      </c>
      <c r="F122" s="12">
        <f>IF(D122="","",SUMIFS(Pagamentos!$K$5:$K$104,Pagamentos!$J$5:$J$104,D122))</f>
        <v/>
      </c>
      <c r="G122" s="12">
        <f>IF(D122="","",'Parâmetros'!$B$5+SUM($E$5:E122)-SUM($F$5:F122))</f>
        <v/>
      </c>
    </row>
    <row r="123">
      <c r="D123" s="27">
        <f>IF(ROW()-4&lt;='Parâmetros'!$B$8,'Parâmetros'!$B$6+ROW()-5,"")</f>
        <v/>
      </c>
      <c r="E123" s="9">
        <f>IF(D123="","",SUMIFS(Recebimentos!$K$5:$K$104,Recebimentos!$J$5:$J$104,D123))</f>
        <v/>
      </c>
      <c r="F123" s="9">
        <f>IF(D123="","",SUMIFS(Pagamentos!$K$5:$K$104,Pagamentos!$J$5:$J$104,D123))</f>
        <v/>
      </c>
      <c r="G123" s="9">
        <f>IF(D123="","",'Parâmetros'!$B$5+SUM($E$5:E123)-SUM($F$5:F123))</f>
        <v/>
      </c>
    </row>
    <row r="124">
      <c r="D124" s="28">
        <f>IF(ROW()-4&lt;='Parâmetros'!$B$8,'Parâmetros'!$B$6+ROW()-5,"")</f>
        <v/>
      </c>
      <c r="E124" s="12">
        <f>IF(D124="","",SUMIFS(Recebimentos!$K$5:$K$104,Recebimentos!$J$5:$J$104,D124))</f>
        <v/>
      </c>
      <c r="F124" s="12">
        <f>IF(D124="","",SUMIFS(Pagamentos!$K$5:$K$104,Pagamentos!$J$5:$J$104,D124))</f>
        <v/>
      </c>
      <c r="G124" s="12">
        <f>IF(D124="","",'Parâmetros'!$B$5+SUM($E$5:E124)-SUM($F$5:F124))</f>
        <v/>
      </c>
    </row>
  </sheetData>
  <mergeCells count="1">
    <mergeCell ref="A1:G1"/>
  </mergeCells>
  <conditionalFormatting sqref="B13">
    <cfRule type="expression" priority="1" dxfId="0">
      <formula>AND($B$13&lt;&gt;"",$B$13&gt;0)</formula>
    </cfRule>
    <cfRule type="expression" priority="2" dxfId="1">
      <formula>AND($B$13&lt;&gt;"",$B$13=0)</formula>
    </cfRule>
  </conditionalFormatting>
  <conditionalFormatting sqref="B14">
    <cfRule type="expression" priority="3" dxfId="0">
      <formula>$B$14&gt;0</formula>
    </cfRule>
  </conditionalFormatting>
  <conditionalFormatting sqref="B15">
    <cfRule type="expression" priority="4" dxfId="0">
      <formula>LEFT($B$15,8)="Conferir"</formula>
    </cfRule>
    <cfRule type="expression" priority="5" dxfId="1">
      <formula>LEFT($B$15,9)="Cobertura"</formula>
    </cfRule>
  </conditionalFormatting>
  <conditionalFormatting sqref="G5:G124">
    <cfRule type="expression" priority="6" dxfId="0">
      <formula>AND($D5&lt;&gt;"",'Parâmetros'!$B$9&lt;&gt;"",$G5&lt;'Parâmetros'!$B$9)</formula>
    </cfRule>
    <cfRule type="expression" priority="7" dxfId="1">
      <formula>AND($D5&lt;&gt;"",'Parâmetros'!$B$9&lt;&gt;"",$G5&gt;='Parâmetros'!$B$9)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38" customWidth="1" min="3" max="3"/>
    <col width="13" customWidth="1" min="4" max="4"/>
    <col width="17" customWidth="1" min="5" max="5"/>
    <col width="17" customWidth="1" min="6" max="6"/>
    <col width="15" customWidth="1" min="7" max="7"/>
    <col width="15" customWidth="1" min="8" max="8"/>
    <col width="17" customWidth="1" min="9" max="9"/>
    <col width="16" customWidth="1" min="10" max="10"/>
    <col width="18" customWidth="1" min="11" max="11"/>
    <col width="22" customWidth="1" min="12" max="12"/>
    <col hidden="1" width="13" customWidth="1" min="27" max="27"/>
    <col hidden="1" width="13" customWidth="1" min="28" max="28"/>
  </cols>
  <sheetData>
    <row r="1" ht="28" customHeight="1">
      <c r="A1" s="1" t="inlineStr">
        <is>
          <t>Recebimentos previstos</t>
        </is>
      </c>
      <c r="AA1">
        <f>'Parâmetros'!D5</f>
        <v/>
      </c>
      <c r="AB1">
        <f>'Parâmetros'!B10</f>
        <v/>
      </c>
    </row>
    <row r="2" ht="30" customHeight="1">
      <c r="A2" s="2" t="inlineStr">
        <is>
          <t>Registre entradas de caixa fictícias. Valores cancelados ou sem status não entram na previsão.</t>
        </is>
      </c>
      <c r="AA2">
        <f>'Parâmetros'!D6</f>
        <v/>
      </c>
      <c r="AB2">
        <f>'Parâmetros'!B11</f>
        <v/>
      </c>
    </row>
    <row r="3">
      <c r="AA3">
        <f>'Parâmetros'!D7</f>
        <v/>
      </c>
      <c r="AB3">
        <f>'Parâmetros'!B12</f>
        <v/>
      </c>
    </row>
    <row r="4" ht="32" customHeight="1">
      <c r="A4" s="3" t="inlineStr">
        <is>
          <t>Identificador</t>
        </is>
      </c>
      <c r="B4" s="3" t="inlineStr">
        <is>
          <t>Data prevista</t>
        </is>
      </c>
      <c r="C4" s="3" t="inlineStr">
        <is>
          <t>Descrição</t>
        </is>
      </c>
      <c r="D4" s="3" t="inlineStr">
        <is>
          <t>Quantidade</t>
        </is>
      </c>
      <c r="E4" s="3" t="inlineStr">
        <is>
          <t>Valor unitário</t>
        </is>
      </c>
      <c r="F4" s="3" t="inlineStr">
        <is>
          <t>Valor previsto</t>
        </is>
      </c>
      <c r="G4" s="3" t="inlineStr">
        <is>
          <t>Status</t>
        </is>
      </c>
      <c r="H4" s="3" t="inlineStr">
        <is>
          <t>Data efetiva</t>
        </is>
      </c>
      <c r="I4" s="3" t="inlineStr">
        <is>
          <t>Valor efetivo</t>
        </is>
      </c>
      <c r="J4" s="3" t="inlineStr">
        <is>
          <t>Data considerada</t>
        </is>
      </c>
      <c r="K4" s="3" t="inlineStr">
        <is>
          <t>Valor considerado</t>
        </is>
      </c>
      <c r="L4" s="3" t="inlineStr">
        <is>
          <t>Conferência</t>
        </is>
      </c>
      <c r="AA4">
        <f>""</f>
        <v/>
      </c>
      <c r="AB4">
        <f>'Parâmetros'!B13</f>
        <v/>
      </c>
    </row>
    <row r="5" ht="22" customHeight="1">
      <c r="A5" s="16" t="inlineStr">
        <is>
          <t>REC-001</t>
        </is>
      </c>
      <c r="B5" s="29" t="n">
        <v>46274</v>
      </c>
      <c r="C5" s="18" t="inlineStr">
        <is>
          <t>Pacote de cortes do dia</t>
        </is>
      </c>
      <c r="D5" s="19" t="n">
        <v>8</v>
      </c>
      <c r="E5" s="20" t="n">
        <v>60</v>
      </c>
      <c r="F5" s="9">
        <f>IF(OR(A5="",D5="",E5=""),"",IFERROR(D5*E5,""))</f>
        <v/>
      </c>
      <c r="G5" s="16" t="inlineStr">
        <is>
          <t>Recebido</t>
        </is>
      </c>
      <c r="H5" s="29" t="n">
        <v>46274</v>
      </c>
      <c r="I5" s="20" t="n">
        <v>470</v>
      </c>
      <c r="J5" s="27">
        <f>IF(A5="","",IF(OR(G5="",G5='Parâmetros'!$D$7),"",IF(G5='Parâmetros'!$D$6,IF(H5&lt;&gt;"",H5,B5),B5)))</f>
        <v/>
      </c>
      <c r="K5" s="9">
        <f>IF(A5="","",IF(OR(G5="",G5='Parâmetros'!$D$7),"",IF(G5='Parâmetros'!$D$6,IF(I5&lt;&gt;"",I5,F5),F5)))</f>
        <v/>
      </c>
      <c r="L5" s="15">
        <f>IF(A5="","",IF(AND(G5='Parâmetros'!$D$6,OR(H5="",I5="")),"Conferir baixa",IF(AND(G5='Parâmetros'!$D$5,B5&lt;TODAY()),"Conferir atraso","")))</f>
        <v/>
      </c>
      <c r="AA5">
        <f>""</f>
        <v/>
      </c>
      <c r="AB5">
        <f>""</f>
        <v/>
      </c>
    </row>
    <row r="6" ht="22" customHeight="1">
      <c r="A6" s="16" t="inlineStr">
        <is>
          <t>REC-002</t>
        </is>
      </c>
      <c r="B6" s="29" t="n">
        <v>46276</v>
      </c>
      <c r="C6" s="18" t="inlineStr">
        <is>
          <t>Serviços de manicure agendados</t>
        </is>
      </c>
      <c r="D6" s="19" t="n">
        <v>10</v>
      </c>
      <c r="E6" s="20" t="n">
        <v>45</v>
      </c>
      <c r="F6" s="12">
        <f>IF(OR(A6="",D6="",E6=""),"",IFERROR(D6*E6,""))</f>
        <v/>
      </c>
      <c r="G6" s="16" t="inlineStr">
        <is>
          <t>Previsto</t>
        </is>
      </c>
      <c r="H6" s="29" t="n"/>
      <c r="I6" s="20" t="n"/>
      <c r="J6" s="28">
        <f>IF(A6="","",IF(OR(G6="",G6='Parâmetros'!$D$7),"",IF(G6='Parâmetros'!$D$6,IF(H6&lt;&gt;"",H6,B6),B6)))</f>
        <v/>
      </c>
      <c r="K6" s="12">
        <f>IF(A6="","",IF(OR(G6="",G6='Parâmetros'!$D$7),"",IF(G6='Parâmetros'!$D$6,IF(I6&lt;&gt;"",I6,F6),F6)))</f>
        <v/>
      </c>
      <c r="L6" s="21">
        <f>IF(A6="","",IF(AND(G6='Parâmetros'!$D$6,OR(H6="",I6="")),"Conferir baixa",IF(AND(G6='Parâmetros'!$D$5,B6&lt;TODAY()),"Conferir atraso","")))</f>
        <v/>
      </c>
      <c r="AA6">
        <f>""</f>
        <v/>
      </c>
      <c r="AB6">
        <f>""</f>
        <v/>
      </c>
    </row>
    <row r="7" ht="22" customHeight="1">
      <c r="A7" s="16" t="inlineStr">
        <is>
          <t>REC-003</t>
        </is>
      </c>
      <c r="B7" s="29" t="n">
        <v>46278</v>
      </c>
      <c r="C7" s="18" t="inlineStr">
        <is>
          <t>Colorações programadas</t>
        </is>
      </c>
      <c r="D7" s="19" t="n">
        <v>4</v>
      </c>
      <c r="E7" s="20" t="n">
        <v>180</v>
      </c>
      <c r="F7" s="9">
        <f>IF(OR(A7="",D7="",E7=""),"",IFERROR(D7*E7,""))</f>
        <v/>
      </c>
      <c r="G7" s="16" t="inlineStr">
        <is>
          <t>Previsto</t>
        </is>
      </c>
      <c r="H7" s="29" t="n"/>
      <c r="I7" s="20" t="n"/>
      <c r="J7" s="27">
        <f>IF(A7="","",IF(OR(G7="",G7='Parâmetros'!$D$7),"",IF(G7='Parâmetros'!$D$6,IF(H7&lt;&gt;"",H7,B7),B7)))</f>
        <v/>
      </c>
      <c r="K7" s="9">
        <f>IF(A7="","",IF(OR(G7="",G7='Parâmetros'!$D$7),"",IF(G7='Parâmetros'!$D$6,IF(I7&lt;&gt;"",I7,F7),F7)))</f>
        <v/>
      </c>
      <c r="L7" s="15">
        <f>IF(A7="","",IF(AND(G7='Parâmetros'!$D$6,OR(H7="",I7="")),"Conferir baixa",IF(AND(G7='Parâmetros'!$D$5,B7&lt;TODAY()),"Conferir atraso","")))</f>
        <v/>
      </c>
      <c r="AA7">
        <f>""</f>
        <v/>
      </c>
      <c r="AB7">
        <f>""</f>
        <v/>
      </c>
    </row>
    <row r="8" ht="22" customHeight="1">
      <c r="A8" s="16" t="inlineStr">
        <is>
          <t>REC-004</t>
        </is>
      </c>
      <c r="B8" s="29" t="n">
        <v>46280</v>
      </c>
      <c r="C8" s="18" t="inlineStr">
        <is>
          <t>Barbas e acabamentos programados</t>
        </is>
      </c>
      <c r="D8" s="19" t="n">
        <v>12</v>
      </c>
      <c r="E8" s="20" t="n">
        <v>35</v>
      </c>
      <c r="F8" s="12">
        <f>IF(OR(A8="",D8="",E8=""),"",IFERROR(D8*E8,""))</f>
        <v/>
      </c>
      <c r="G8" s="16" t="inlineStr">
        <is>
          <t>Previsto</t>
        </is>
      </c>
      <c r="H8" s="29" t="n"/>
      <c r="I8" s="20" t="n"/>
      <c r="J8" s="28">
        <f>IF(A8="","",IF(OR(G8="",G8='Parâmetros'!$D$7),"",IF(G8='Parâmetros'!$D$6,IF(H8&lt;&gt;"",H8,B8),B8)))</f>
        <v/>
      </c>
      <c r="K8" s="12">
        <f>IF(A8="","",IF(OR(G8="",G8='Parâmetros'!$D$7),"",IF(G8='Parâmetros'!$D$6,IF(I8&lt;&gt;"",I8,F8),F8)))</f>
        <v/>
      </c>
      <c r="L8" s="21">
        <f>IF(A8="","",IF(AND(G8='Parâmetros'!$D$6,OR(H8="",I8="")),"Conferir baixa",IF(AND(G8='Parâmetros'!$D$5,B8&lt;TODAY()),"Conferir atraso","")))</f>
        <v/>
      </c>
      <c r="AA8">
        <f>""</f>
        <v/>
      </c>
      <c r="AB8">
        <f>""</f>
        <v/>
      </c>
    </row>
    <row r="9" ht="22" customHeight="1">
      <c r="A9" s="16" t="inlineStr">
        <is>
          <t>REC-005</t>
        </is>
      </c>
      <c r="B9" s="29" t="n">
        <v>46282</v>
      </c>
      <c r="C9" s="18" t="inlineStr">
        <is>
          <t>Pacotes de escova previstos</t>
        </is>
      </c>
      <c r="D9" s="19" t="n">
        <v>6</v>
      </c>
      <c r="E9" s="20" t="n">
        <v>75</v>
      </c>
      <c r="F9" s="9">
        <f>IF(OR(A9="",D9="",E9=""),"",IFERROR(D9*E9,""))</f>
        <v/>
      </c>
      <c r="G9" s="16" t="inlineStr">
        <is>
          <t>Previsto</t>
        </is>
      </c>
      <c r="H9" s="29" t="n"/>
      <c r="I9" s="20" t="n"/>
      <c r="J9" s="27">
        <f>IF(A9="","",IF(OR(G9="",G9='Parâmetros'!$D$7),"",IF(G9='Parâmetros'!$D$6,IF(H9&lt;&gt;"",H9,B9),B9)))</f>
        <v/>
      </c>
      <c r="K9" s="9">
        <f>IF(A9="","",IF(OR(G9="",G9='Parâmetros'!$D$7),"",IF(G9='Parâmetros'!$D$6,IF(I9&lt;&gt;"",I9,F9),F9)))</f>
        <v/>
      </c>
      <c r="L9" s="15">
        <f>IF(A9="","",IF(AND(G9='Parâmetros'!$D$6,OR(H9="",I9="")),"Conferir baixa",IF(AND(G9='Parâmetros'!$D$5,B9&lt;TODAY()),"Conferir atraso","")))</f>
        <v/>
      </c>
      <c r="AA9">
        <f>""</f>
        <v/>
      </c>
      <c r="AB9">
        <f>""</f>
        <v/>
      </c>
    </row>
    <row r="10" ht="22" customHeight="1">
      <c r="A10" s="16" t="inlineStr">
        <is>
          <t>REC-006</t>
        </is>
      </c>
      <c r="B10" s="29" t="n">
        <v>46284</v>
      </c>
      <c r="C10" s="18" t="inlineStr">
        <is>
          <t>Venda prevista de produtos</t>
        </is>
      </c>
      <c r="D10" s="19" t="n">
        <v>5</v>
      </c>
      <c r="E10" s="20" t="n">
        <v>55</v>
      </c>
      <c r="F10" s="12">
        <f>IF(OR(A10="",D10="",E10=""),"",IFERROR(D10*E10,""))</f>
        <v/>
      </c>
      <c r="G10" s="16" t="inlineStr">
        <is>
          <t>Previsto</t>
        </is>
      </c>
      <c r="H10" s="29" t="n"/>
      <c r="I10" s="20" t="n"/>
      <c r="J10" s="28">
        <f>IF(A10="","",IF(OR(G10="",G10='Parâmetros'!$D$7),"",IF(G10='Parâmetros'!$D$6,IF(H10&lt;&gt;"",H10,B10),B10)))</f>
        <v/>
      </c>
      <c r="K10" s="12">
        <f>IF(A10="","",IF(OR(G10="",G10='Parâmetros'!$D$7),"",IF(G10='Parâmetros'!$D$6,IF(I10&lt;&gt;"",I10,F10),F10)))</f>
        <v/>
      </c>
      <c r="L10" s="21">
        <f>IF(A10="","",IF(AND(G10='Parâmetros'!$D$6,OR(H10="",I10="")),"Conferir baixa",IF(AND(G10='Parâmetros'!$D$5,B10&lt;TODAY()),"Conferir atraso","")))</f>
        <v/>
      </c>
      <c r="AA10">
        <f>""</f>
        <v/>
      </c>
      <c r="AB10">
        <f>""</f>
        <v/>
      </c>
    </row>
    <row r="11" ht="22" customHeight="1">
      <c r="A11" s="16" t="inlineStr">
        <is>
          <t>REC-007</t>
        </is>
      </c>
      <c r="B11" s="29" t="n">
        <v>46287</v>
      </c>
      <c r="C11" s="18" t="inlineStr">
        <is>
          <t>Serviços de pedicure agendados</t>
        </is>
      </c>
      <c r="D11" s="19" t="n">
        <v>8</v>
      </c>
      <c r="E11" s="20" t="n">
        <v>50</v>
      </c>
      <c r="F11" s="9">
        <f>IF(OR(A11="",D11="",E11=""),"",IFERROR(D11*E11,""))</f>
        <v/>
      </c>
      <c r="G11" s="16" t="inlineStr">
        <is>
          <t>Previsto</t>
        </is>
      </c>
      <c r="H11" s="29" t="n"/>
      <c r="I11" s="20" t="n"/>
      <c r="J11" s="27">
        <f>IF(A11="","",IF(OR(G11="",G11='Parâmetros'!$D$7),"",IF(G11='Parâmetros'!$D$6,IF(H11&lt;&gt;"",H11,B11),B11)))</f>
        <v/>
      </c>
      <c r="K11" s="9">
        <f>IF(A11="","",IF(OR(G11="",G11='Parâmetros'!$D$7),"",IF(G11='Parâmetros'!$D$6,IF(I11&lt;&gt;"",I11,F11),F11)))</f>
        <v/>
      </c>
      <c r="L11" s="15">
        <f>IF(A11="","",IF(AND(G11='Parâmetros'!$D$6,OR(H11="",I11="")),"Conferir baixa",IF(AND(G11='Parâmetros'!$D$5,B11&lt;TODAY()),"Conferir atraso","")))</f>
        <v/>
      </c>
      <c r="AA11">
        <f>""</f>
        <v/>
      </c>
      <c r="AB11">
        <f>""</f>
        <v/>
      </c>
    </row>
    <row r="12" ht="22" customHeight="1">
      <c r="A12" s="16" t="inlineStr">
        <is>
          <t>REC-008</t>
        </is>
      </c>
      <c r="B12" s="29" t="n">
        <v>46291</v>
      </c>
      <c r="C12" s="18" t="inlineStr">
        <is>
          <t>Tratamentos capilares não clínicos</t>
        </is>
      </c>
      <c r="D12" s="19" t="n">
        <v>4</v>
      </c>
      <c r="E12" s="20" t="n">
        <v>140</v>
      </c>
      <c r="F12" s="12">
        <f>IF(OR(A12="",D12="",E12=""),"",IFERROR(D12*E12,""))</f>
        <v/>
      </c>
      <c r="G12" s="16" t="inlineStr">
        <is>
          <t>Cancelado</t>
        </is>
      </c>
      <c r="H12" s="29" t="n"/>
      <c r="I12" s="20" t="n"/>
      <c r="J12" s="28">
        <f>IF(A12="","",IF(OR(G12="",G12='Parâmetros'!$D$7),"",IF(G12='Parâmetros'!$D$6,IF(H12&lt;&gt;"",H12,B12),B12)))</f>
        <v/>
      </c>
      <c r="K12" s="12">
        <f>IF(A12="","",IF(OR(G12="",G12='Parâmetros'!$D$7),"",IF(G12='Parâmetros'!$D$6,IF(I12&lt;&gt;"",I12,F12),F12)))</f>
        <v/>
      </c>
      <c r="L12" s="21">
        <f>IF(A12="","",IF(AND(G12='Parâmetros'!$D$6,OR(H12="",I12="")),"Conferir baixa",IF(AND(G12='Parâmetros'!$D$5,B12&lt;TODAY()),"Conferir atraso","")))</f>
        <v/>
      </c>
      <c r="AA12">
        <f>""</f>
        <v/>
      </c>
      <c r="AB12">
        <f>""</f>
        <v/>
      </c>
    </row>
    <row r="13" ht="22" customHeight="1">
      <c r="A13" s="16" t="inlineStr">
        <is>
          <t>REC-009</t>
        </is>
      </c>
      <c r="B13" s="29" t="n">
        <v>46295</v>
      </c>
      <c r="C13" s="18" t="inlineStr">
        <is>
          <t>Dia promocional de cortes</t>
        </is>
      </c>
      <c r="D13" s="19" t="n">
        <v>15</v>
      </c>
      <c r="E13" s="20" t="n">
        <v>52</v>
      </c>
      <c r="F13" s="9">
        <f>IF(OR(A13="",D13="",E13=""),"",IFERROR(D13*E13,""))</f>
        <v/>
      </c>
      <c r="G13" s="16" t="inlineStr">
        <is>
          <t>Previsto</t>
        </is>
      </c>
      <c r="H13" s="29" t="n"/>
      <c r="I13" s="20" t="n"/>
      <c r="J13" s="27">
        <f>IF(A13="","",IF(OR(G13="",G13='Parâmetros'!$D$7),"",IF(G13='Parâmetros'!$D$6,IF(H13&lt;&gt;"",H13,B13),B13)))</f>
        <v/>
      </c>
      <c r="K13" s="9">
        <f>IF(A13="","",IF(OR(G13="",G13='Parâmetros'!$D$7),"",IF(G13='Parâmetros'!$D$6,IF(I13&lt;&gt;"",I13,F13),F13)))</f>
        <v/>
      </c>
      <c r="L13" s="15">
        <f>IF(A13="","",IF(AND(G13='Parâmetros'!$D$6,OR(H13="",I13="")),"Conferir baixa",IF(AND(G13='Parâmetros'!$D$5,B13&lt;TODAY()),"Conferir atraso","")))</f>
        <v/>
      </c>
      <c r="AA13">
        <f>""</f>
        <v/>
      </c>
      <c r="AB13">
        <f>""</f>
        <v/>
      </c>
    </row>
    <row r="14" ht="22" customHeight="1">
      <c r="A14" s="16" t="inlineStr">
        <is>
          <t>REC-010</t>
        </is>
      </c>
      <c r="B14" s="29" t="n">
        <v>46300</v>
      </c>
      <c r="C14" s="18" t="inlineStr">
        <is>
          <t>Serviços combinados previstos</t>
        </is>
      </c>
      <c r="D14" s="19" t="n">
        <v>7</v>
      </c>
      <c r="E14" s="20" t="n">
        <v>95</v>
      </c>
      <c r="F14" s="12">
        <f>IF(OR(A14="",D14="",E14=""),"",IFERROR(D14*E14,""))</f>
        <v/>
      </c>
      <c r="G14" s="16" t="inlineStr">
        <is>
          <t>Previsto</t>
        </is>
      </c>
      <c r="H14" s="29" t="n"/>
      <c r="I14" s="20" t="n"/>
      <c r="J14" s="28">
        <f>IF(A14="","",IF(OR(G14="",G14='Parâmetros'!$D$7),"",IF(G14='Parâmetros'!$D$6,IF(H14&lt;&gt;"",H14,B14),B14)))</f>
        <v/>
      </c>
      <c r="K14" s="12">
        <f>IF(A14="","",IF(OR(G14="",G14='Parâmetros'!$D$7),"",IF(G14='Parâmetros'!$D$6,IF(I14&lt;&gt;"",I14,F14),F14)))</f>
        <v/>
      </c>
      <c r="L14" s="21">
        <f>IF(A14="","",IF(AND(G14='Parâmetros'!$D$6,OR(H14="",I14="")),"Conferir baixa",IF(AND(G14='Parâmetros'!$D$5,B14&lt;TODAY()),"Conferir atraso","")))</f>
        <v/>
      </c>
      <c r="AA14">
        <f>""</f>
        <v/>
      </c>
      <c r="AB14">
        <f>""</f>
        <v/>
      </c>
    </row>
    <row r="15" ht="22" customHeight="1">
      <c r="A15" s="16" t="n"/>
      <c r="B15" s="29" t="n"/>
      <c r="C15" s="18" t="n"/>
      <c r="D15" s="19" t="n"/>
      <c r="E15" s="20" t="n"/>
      <c r="F15" s="9">
        <f>IF(OR(A15="",D15="",E15=""),"",IFERROR(D15*E15,""))</f>
        <v/>
      </c>
      <c r="G15" s="16" t="n"/>
      <c r="H15" s="29" t="n"/>
      <c r="I15" s="20" t="n"/>
      <c r="J15" s="27">
        <f>IF(A15="","",IF(OR(G15="",G15='Parâmetros'!$D$7),"",IF(G15='Parâmetros'!$D$6,IF(H15&lt;&gt;"",H15,B15),B15)))</f>
        <v/>
      </c>
      <c r="K15" s="9">
        <f>IF(A15="","",IF(OR(G15="",G15='Parâmetros'!$D$7),"",IF(G15='Parâmetros'!$D$6,IF(I15&lt;&gt;"",I15,F15),F15)))</f>
        <v/>
      </c>
      <c r="L15" s="15">
        <f>IF(A15="","",IF(AND(G15='Parâmetros'!$D$6,OR(H15="",I15="")),"Conferir baixa",IF(AND(G15='Parâmetros'!$D$5,B15&lt;TODAY()),"Conferir atraso","")))</f>
        <v/>
      </c>
      <c r="AA15">
        <f>""</f>
        <v/>
      </c>
      <c r="AB15">
        <f>""</f>
        <v/>
      </c>
    </row>
    <row r="16" ht="22" customHeight="1">
      <c r="A16" s="16" t="n"/>
      <c r="B16" s="29" t="n"/>
      <c r="C16" s="18" t="n"/>
      <c r="D16" s="19" t="n"/>
      <c r="E16" s="20" t="n"/>
      <c r="F16" s="12">
        <f>IF(OR(A16="",D16="",E16=""),"",IFERROR(D16*E16,""))</f>
        <v/>
      </c>
      <c r="G16" s="16" t="n"/>
      <c r="H16" s="29" t="n"/>
      <c r="I16" s="20" t="n"/>
      <c r="J16" s="28">
        <f>IF(A16="","",IF(OR(G16="",G16='Parâmetros'!$D$7),"",IF(G16='Parâmetros'!$D$6,IF(H16&lt;&gt;"",H16,B16),B16)))</f>
        <v/>
      </c>
      <c r="K16" s="12">
        <f>IF(A16="","",IF(OR(G16="",G16='Parâmetros'!$D$7),"",IF(G16='Parâmetros'!$D$6,IF(I16&lt;&gt;"",I16,F16),F16)))</f>
        <v/>
      </c>
      <c r="L16" s="21">
        <f>IF(A16="","",IF(AND(G16='Parâmetros'!$D$6,OR(H16="",I16="")),"Conferir baixa",IF(AND(G16='Parâmetros'!$D$5,B16&lt;TODAY()),"Conferir atraso","")))</f>
        <v/>
      </c>
      <c r="AA16">
        <f>""</f>
        <v/>
      </c>
      <c r="AB16">
        <f>""</f>
        <v/>
      </c>
    </row>
    <row r="17" ht="22" customHeight="1">
      <c r="A17" s="16" t="n"/>
      <c r="B17" s="29" t="n"/>
      <c r="C17" s="18" t="n"/>
      <c r="D17" s="19" t="n"/>
      <c r="E17" s="20" t="n"/>
      <c r="F17" s="9">
        <f>IF(OR(A17="",D17="",E17=""),"",IFERROR(D17*E17,""))</f>
        <v/>
      </c>
      <c r="G17" s="16" t="n"/>
      <c r="H17" s="29" t="n"/>
      <c r="I17" s="20" t="n"/>
      <c r="J17" s="27">
        <f>IF(A17="","",IF(OR(G17="",G17='Parâmetros'!$D$7),"",IF(G17='Parâmetros'!$D$6,IF(H17&lt;&gt;"",H17,B17),B17)))</f>
        <v/>
      </c>
      <c r="K17" s="9">
        <f>IF(A17="","",IF(OR(G17="",G17='Parâmetros'!$D$7),"",IF(G17='Parâmetros'!$D$6,IF(I17&lt;&gt;"",I17,F17),F17)))</f>
        <v/>
      </c>
      <c r="L17" s="15">
        <f>IF(A17="","",IF(AND(G17='Parâmetros'!$D$6,OR(H17="",I17="")),"Conferir baixa",IF(AND(G17='Parâmetros'!$D$5,B17&lt;TODAY()),"Conferir atraso","")))</f>
        <v/>
      </c>
      <c r="AA17">
        <f>""</f>
        <v/>
      </c>
      <c r="AB17">
        <f>""</f>
        <v/>
      </c>
    </row>
    <row r="18" ht="22" customHeight="1">
      <c r="A18" s="16" t="n"/>
      <c r="B18" s="29" t="n"/>
      <c r="C18" s="18" t="n"/>
      <c r="D18" s="19" t="n"/>
      <c r="E18" s="20" t="n"/>
      <c r="F18" s="12">
        <f>IF(OR(A18="",D18="",E18=""),"",IFERROR(D18*E18,""))</f>
        <v/>
      </c>
      <c r="G18" s="16" t="n"/>
      <c r="H18" s="29" t="n"/>
      <c r="I18" s="20" t="n"/>
      <c r="J18" s="28">
        <f>IF(A18="","",IF(OR(G18="",G18='Parâmetros'!$D$7),"",IF(G18='Parâmetros'!$D$6,IF(H18&lt;&gt;"",H18,B18),B18)))</f>
        <v/>
      </c>
      <c r="K18" s="12">
        <f>IF(A18="","",IF(OR(G18="",G18='Parâmetros'!$D$7),"",IF(G18='Parâmetros'!$D$6,IF(I18&lt;&gt;"",I18,F18),F18)))</f>
        <v/>
      </c>
      <c r="L18" s="21">
        <f>IF(A18="","",IF(AND(G18='Parâmetros'!$D$6,OR(H18="",I18="")),"Conferir baixa",IF(AND(G18='Parâmetros'!$D$5,B18&lt;TODAY()),"Conferir atraso","")))</f>
        <v/>
      </c>
      <c r="AA18">
        <f>""</f>
        <v/>
      </c>
      <c r="AB18">
        <f>""</f>
        <v/>
      </c>
    </row>
    <row r="19" ht="22" customHeight="1">
      <c r="A19" s="16" t="n"/>
      <c r="B19" s="29" t="n"/>
      <c r="C19" s="18" t="n"/>
      <c r="D19" s="19" t="n"/>
      <c r="E19" s="20" t="n"/>
      <c r="F19" s="9">
        <f>IF(OR(A19="",D19="",E19=""),"",IFERROR(D19*E19,""))</f>
        <v/>
      </c>
      <c r="G19" s="16" t="n"/>
      <c r="H19" s="29" t="n"/>
      <c r="I19" s="20" t="n"/>
      <c r="J19" s="27">
        <f>IF(A19="","",IF(OR(G19="",G19='Parâmetros'!$D$7),"",IF(G19='Parâmetros'!$D$6,IF(H19&lt;&gt;"",H19,B19),B19)))</f>
        <v/>
      </c>
      <c r="K19" s="9">
        <f>IF(A19="","",IF(OR(G19="",G19='Parâmetros'!$D$7),"",IF(G19='Parâmetros'!$D$6,IF(I19&lt;&gt;"",I19,F19),F19)))</f>
        <v/>
      </c>
      <c r="L19" s="15">
        <f>IF(A19="","",IF(AND(G19='Parâmetros'!$D$6,OR(H19="",I19="")),"Conferir baixa",IF(AND(G19='Parâmetros'!$D$5,B19&lt;TODAY()),"Conferir atraso","")))</f>
        <v/>
      </c>
      <c r="AA19">
        <f>""</f>
        <v/>
      </c>
      <c r="AB19">
        <f>""</f>
        <v/>
      </c>
    </row>
    <row r="20" ht="22" customHeight="1">
      <c r="A20" s="16" t="n"/>
      <c r="B20" s="29" t="n"/>
      <c r="C20" s="18" t="n"/>
      <c r="D20" s="19" t="n"/>
      <c r="E20" s="20" t="n"/>
      <c r="F20" s="12">
        <f>IF(OR(A20="",D20="",E20=""),"",IFERROR(D20*E20,""))</f>
        <v/>
      </c>
      <c r="G20" s="16" t="n"/>
      <c r="H20" s="29" t="n"/>
      <c r="I20" s="20" t="n"/>
      <c r="J20" s="28">
        <f>IF(A20="","",IF(OR(G20="",G20='Parâmetros'!$D$7),"",IF(G20='Parâmetros'!$D$6,IF(H20&lt;&gt;"",H20,B20),B20)))</f>
        <v/>
      </c>
      <c r="K20" s="12">
        <f>IF(A20="","",IF(OR(G20="",G20='Parâmetros'!$D$7),"",IF(G20='Parâmetros'!$D$6,IF(I20&lt;&gt;"",I20,F20),F20)))</f>
        <v/>
      </c>
      <c r="L20" s="21">
        <f>IF(A20="","",IF(AND(G20='Parâmetros'!$D$6,OR(H20="",I20="")),"Conferir baixa",IF(AND(G20='Parâmetros'!$D$5,B20&lt;TODAY()),"Conferir atraso","")))</f>
        <v/>
      </c>
      <c r="AA20">
        <f>""</f>
        <v/>
      </c>
      <c r="AB20">
        <f>""</f>
        <v/>
      </c>
    </row>
    <row r="21" ht="22" customHeight="1">
      <c r="A21" s="16" t="n"/>
      <c r="B21" s="29" t="n"/>
      <c r="C21" s="18" t="n"/>
      <c r="D21" s="19" t="n"/>
      <c r="E21" s="20" t="n"/>
      <c r="F21" s="9">
        <f>IF(OR(A21="",D21="",E21=""),"",IFERROR(D21*E21,""))</f>
        <v/>
      </c>
      <c r="G21" s="16" t="n"/>
      <c r="H21" s="29" t="n"/>
      <c r="I21" s="20" t="n"/>
      <c r="J21" s="27">
        <f>IF(A21="","",IF(OR(G21="",G21='Parâmetros'!$D$7),"",IF(G21='Parâmetros'!$D$6,IF(H21&lt;&gt;"",H21,B21),B21)))</f>
        <v/>
      </c>
      <c r="K21" s="9">
        <f>IF(A21="","",IF(OR(G21="",G21='Parâmetros'!$D$7),"",IF(G21='Parâmetros'!$D$6,IF(I21&lt;&gt;"",I21,F21),F21)))</f>
        <v/>
      </c>
      <c r="L21" s="15">
        <f>IF(A21="","",IF(AND(G21='Parâmetros'!$D$6,OR(H21="",I21="")),"Conferir baixa",IF(AND(G21='Parâmetros'!$D$5,B21&lt;TODAY()),"Conferir atraso","")))</f>
        <v/>
      </c>
      <c r="AA21">
        <f>""</f>
        <v/>
      </c>
      <c r="AB21">
        <f>""</f>
        <v/>
      </c>
    </row>
    <row r="22" ht="22" customHeight="1">
      <c r="A22" s="16" t="n"/>
      <c r="B22" s="29" t="n"/>
      <c r="C22" s="18" t="n"/>
      <c r="D22" s="19" t="n"/>
      <c r="E22" s="20" t="n"/>
      <c r="F22" s="12">
        <f>IF(OR(A22="",D22="",E22=""),"",IFERROR(D22*E22,""))</f>
        <v/>
      </c>
      <c r="G22" s="16" t="n"/>
      <c r="H22" s="29" t="n"/>
      <c r="I22" s="20" t="n"/>
      <c r="J22" s="28">
        <f>IF(A22="","",IF(OR(G22="",G22='Parâmetros'!$D$7),"",IF(G22='Parâmetros'!$D$6,IF(H22&lt;&gt;"",H22,B22),B22)))</f>
        <v/>
      </c>
      <c r="K22" s="12">
        <f>IF(A22="","",IF(OR(G22="",G22='Parâmetros'!$D$7),"",IF(G22='Parâmetros'!$D$6,IF(I22&lt;&gt;"",I22,F22),F22)))</f>
        <v/>
      </c>
      <c r="L22" s="21">
        <f>IF(A22="","",IF(AND(G22='Parâmetros'!$D$6,OR(H22="",I22="")),"Conferir baixa",IF(AND(G22='Parâmetros'!$D$5,B22&lt;TODAY()),"Conferir atraso","")))</f>
        <v/>
      </c>
      <c r="AA22">
        <f>""</f>
        <v/>
      </c>
      <c r="AB22">
        <f>""</f>
        <v/>
      </c>
    </row>
    <row r="23" ht="22" customHeight="1">
      <c r="A23" s="16" t="n"/>
      <c r="B23" s="29" t="n"/>
      <c r="C23" s="18" t="n"/>
      <c r="D23" s="19" t="n"/>
      <c r="E23" s="20" t="n"/>
      <c r="F23" s="9">
        <f>IF(OR(A23="",D23="",E23=""),"",IFERROR(D23*E23,""))</f>
        <v/>
      </c>
      <c r="G23" s="16" t="n"/>
      <c r="H23" s="29" t="n"/>
      <c r="I23" s="20" t="n"/>
      <c r="J23" s="27">
        <f>IF(A23="","",IF(OR(G23="",G23='Parâmetros'!$D$7),"",IF(G23='Parâmetros'!$D$6,IF(H23&lt;&gt;"",H23,B23),B23)))</f>
        <v/>
      </c>
      <c r="K23" s="9">
        <f>IF(A23="","",IF(OR(G23="",G23='Parâmetros'!$D$7),"",IF(G23='Parâmetros'!$D$6,IF(I23&lt;&gt;"",I23,F23),F23)))</f>
        <v/>
      </c>
      <c r="L23" s="15">
        <f>IF(A23="","",IF(AND(G23='Parâmetros'!$D$6,OR(H23="",I23="")),"Conferir baixa",IF(AND(G23='Parâmetros'!$D$5,B23&lt;TODAY()),"Conferir atraso","")))</f>
        <v/>
      </c>
      <c r="AA23">
        <f>""</f>
        <v/>
      </c>
      <c r="AB23">
        <f>""</f>
        <v/>
      </c>
    </row>
    <row r="24" ht="22" customHeight="1">
      <c r="A24" s="16" t="n"/>
      <c r="B24" s="29" t="n"/>
      <c r="C24" s="18" t="n"/>
      <c r="D24" s="19" t="n"/>
      <c r="E24" s="20" t="n"/>
      <c r="F24" s="12">
        <f>IF(OR(A24="",D24="",E24=""),"",IFERROR(D24*E24,""))</f>
        <v/>
      </c>
      <c r="G24" s="16" t="n"/>
      <c r="H24" s="29" t="n"/>
      <c r="I24" s="20" t="n"/>
      <c r="J24" s="28">
        <f>IF(A24="","",IF(OR(G24="",G24='Parâmetros'!$D$7),"",IF(G24='Parâmetros'!$D$6,IF(H24&lt;&gt;"",H24,B24),B24)))</f>
        <v/>
      </c>
      <c r="K24" s="12">
        <f>IF(A24="","",IF(OR(G24="",G24='Parâmetros'!$D$7),"",IF(G24='Parâmetros'!$D$6,IF(I24&lt;&gt;"",I24,F24),F24)))</f>
        <v/>
      </c>
      <c r="L24" s="21">
        <f>IF(A24="","",IF(AND(G24='Parâmetros'!$D$6,OR(H24="",I24="")),"Conferir baixa",IF(AND(G24='Parâmetros'!$D$5,B24&lt;TODAY()),"Conferir atraso","")))</f>
        <v/>
      </c>
      <c r="AA24">
        <f>""</f>
        <v/>
      </c>
      <c r="AB24">
        <f>""</f>
        <v/>
      </c>
    </row>
    <row r="25" ht="22" customHeight="1">
      <c r="A25" s="16" t="n"/>
      <c r="B25" s="29" t="n"/>
      <c r="C25" s="18" t="n"/>
      <c r="D25" s="19" t="n"/>
      <c r="E25" s="20" t="n"/>
      <c r="F25" s="9">
        <f>IF(OR(A25="",D25="",E25=""),"",IFERROR(D25*E25,""))</f>
        <v/>
      </c>
      <c r="G25" s="16" t="n"/>
      <c r="H25" s="29" t="n"/>
      <c r="I25" s="20" t="n"/>
      <c r="J25" s="27">
        <f>IF(A25="","",IF(OR(G25="",G25='Parâmetros'!$D$7),"",IF(G25='Parâmetros'!$D$6,IF(H25&lt;&gt;"",H25,B25),B25)))</f>
        <v/>
      </c>
      <c r="K25" s="9">
        <f>IF(A25="","",IF(OR(G25="",G25='Parâmetros'!$D$7),"",IF(G25='Parâmetros'!$D$6,IF(I25&lt;&gt;"",I25,F25),F25)))</f>
        <v/>
      </c>
      <c r="L25" s="15">
        <f>IF(A25="","",IF(AND(G25='Parâmetros'!$D$6,OR(H25="",I25="")),"Conferir baixa",IF(AND(G25='Parâmetros'!$D$5,B25&lt;TODAY()),"Conferir atraso","")))</f>
        <v/>
      </c>
      <c r="AA25">
        <f>""</f>
        <v/>
      </c>
      <c r="AB25">
        <f>""</f>
        <v/>
      </c>
    </row>
    <row r="26" ht="22" customHeight="1">
      <c r="A26" s="16" t="n"/>
      <c r="B26" s="29" t="n"/>
      <c r="C26" s="18" t="n"/>
      <c r="D26" s="19" t="n"/>
      <c r="E26" s="20" t="n"/>
      <c r="F26" s="12">
        <f>IF(OR(A26="",D26="",E26=""),"",IFERROR(D26*E26,""))</f>
        <v/>
      </c>
      <c r="G26" s="16" t="n"/>
      <c r="H26" s="29" t="n"/>
      <c r="I26" s="20" t="n"/>
      <c r="J26" s="28">
        <f>IF(A26="","",IF(OR(G26="",G26='Parâmetros'!$D$7),"",IF(G26='Parâmetros'!$D$6,IF(H26&lt;&gt;"",H26,B26),B26)))</f>
        <v/>
      </c>
      <c r="K26" s="12">
        <f>IF(A26="","",IF(OR(G26="",G26='Parâmetros'!$D$7),"",IF(G26='Parâmetros'!$D$6,IF(I26&lt;&gt;"",I26,F26),F26)))</f>
        <v/>
      </c>
      <c r="L26" s="21">
        <f>IF(A26="","",IF(AND(G26='Parâmetros'!$D$6,OR(H26="",I26="")),"Conferir baixa",IF(AND(G26='Parâmetros'!$D$5,B26&lt;TODAY()),"Conferir atraso","")))</f>
        <v/>
      </c>
      <c r="AA26">
        <f>""</f>
        <v/>
      </c>
      <c r="AB26">
        <f>""</f>
        <v/>
      </c>
    </row>
    <row r="27" ht="22" customHeight="1">
      <c r="A27" s="16" t="n"/>
      <c r="B27" s="29" t="n"/>
      <c r="C27" s="18" t="n"/>
      <c r="D27" s="19" t="n"/>
      <c r="E27" s="20" t="n"/>
      <c r="F27" s="9">
        <f>IF(OR(A27="",D27="",E27=""),"",IFERROR(D27*E27,""))</f>
        <v/>
      </c>
      <c r="G27" s="16" t="n"/>
      <c r="H27" s="29" t="n"/>
      <c r="I27" s="20" t="n"/>
      <c r="J27" s="27">
        <f>IF(A27="","",IF(OR(G27="",G27='Parâmetros'!$D$7),"",IF(G27='Parâmetros'!$D$6,IF(H27&lt;&gt;"",H27,B27),B27)))</f>
        <v/>
      </c>
      <c r="K27" s="9">
        <f>IF(A27="","",IF(OR(G27="",G27='Parâmetros'!$D$7),"",IF(G27='Parâmetros'!$D$6,IF(I27&lt;&gt;"",I27,F27),F27)))</f>
        <v/>
      </c>
      <c r="L27" s="15">
        <f>IF(A27="","",IF(AND(G27='Parâmetros'!$D$6,OR(H27="",I27="")),"Conferir baixa",IF(AND(G27='Parâmetros'!$D$5,B27&lt;TODAY()),"Conferir atraso","")))</f>
        <v/>
      </c>
      <c r="AA27">
        <f>""</f>
        <v/>
      </c>
      <c r="AB27">
        <f>""</f>
        <v/>
      </c>
    </row>
    <row r="28" ht="22" customHeight="1">
      <c r="A28" s="16" t="n"/>
      <c r="B28" s="29" t="n"/>
      <c r="C28" s="18" t="n"/>
      <c r="D28" s="19" t="n"/>
      <c r="E28" s="20" t="n"/>
      <c r="F28" s="12">
        <f>IF(OR(A28="",D28="",E28=""),"",IFERROR(D28*E28,""))</f>
        <v/>
      </c>
      <c r="G28" s="16" t="n"/>
      <c r="H28" s="29" t="n"/>
      <c r="I28" s="20" t="n"/>
      <c r="J28" s="28">
        <f>IF(A28="","",IF(OR(G28="",G28='Parâmetros'!$D$7),"",IF(G28='Parâmetros'!$D$6,IF(H28&lt;&gt;"",H28,B28),B28)))</f>
        <v/>
      </c>
      <c r="K28" s="12">
        <f>IF(A28="","",IF(OR(G28="",G28='Parâmetros'!$D$7),"",IF(G28='Parâmetros'!$D$6,IF(I28&lt;&gt;"",I28,F28),F28)))</f>
        <v/>
      </c>
      <c r="L28" s="21">
        <f>IF(A28="","",IF(AND(G28='Parâmetros'!$D$6,OR(H28="",I28="")),"Conferir baixa",IF(AND(G28='Parâmetros'!$D$5,B28&lt;TODAY()),"Conferir atraso","")))</f>
        <v/>
      </c>
      <c r="AA28">
        <f>""</f>
        <v/>
      </c>
      <c r="AB28">
        <f>""</f>
        <v/>
      </c>
    </row>
    <row r="29" ht="22" customHeight="1">
      <c r="A29" s="16" t="n"/>
      <c r="B29" s="29" t="n"/>
      <c r="C29" s="18" t="n"/>
      <c r="D29" s="19" t="n"/>
      <c r="E29" s="20" t="n"/>
      <c r="F29" s="9">
        <f>IF(OR(A29="",D29="",E29=""),"",IFERROR(D29*E29,""))</f>
        <v/>
      </c>
      <c r="G29" s="16" t="n"/>
      <c r="H29" s="29" t="n"/>
      <c r="I29" s="20" t="n"/>
      <c r="J29" s="27">
        <f>IF(A29="","",IF(OR(G29="",G29='Parâmetros'!$D$7),"",IF(G29='Parâmetros'!$D$6,IF(H29&lt;&gt;"",H29,B29),B29)))</f>
        <v/>
      </c>
      <c r="K29" s="9">
        <f>IF(A29="","",IF(OR(G29="",G29='Parâmetros'!$D$7),"",IF(G29='Parâmetros'!$D$6,IF(I29&lt;&gt;"",I29,F29),F29)))</f>
        <v/>
      </c>
      <c r="L29" s="15">
        <f>IF(A29="","",IF(AND(G29='Parâmetros'!$D$6,OR(H29="",I29="")),"Conferir baixa",IF(AND(G29='Parâmetros'!$D$5,B29&lt;TODAY()),"Conferir atraso","")))</f>
        <v/>
      </c>
      <c r="AA29">
        <f>""</f>
        <v/>
      </c>
      <c r="AB29">
        <f>""</f>
        <v/>
      </c>
    </row>
    <row r="30" ht="22" customHeight="1">
      <c r="A30" s="16" t="n"/>
      <c r="B30" s="29" t="n"/>
      <c r="C30" s="18" t="n"/>
      <c r="D30" s="19" t="n"/>
      <c r="E30" s="20" t="n"/>
      <c r="F30" s="12">
        <f>IF(OR(A30="",D30="",E30=""),"",IFERROR(D30*E30,""))</f>
        <v/>
      </c>
      <c r="G30" s="16" t="n"/>
      <c r="H30" s="29" t="n"/>
      <c r="I30" s="20" t="n"/>
      <c r="J30" s="28">
        <f>IF(A30="","",IF(OR(G30="",G30='Parâmetros'!$D$7),"",IF(G30='Parâmetros'!$D$6,IF(H30&lt;&gt;"",H30,B30),B30)))</f>
        <v/>
      </c>
      <c r="K30" s="12">
        <f>IF(A30="","",IF(OR(G30="",G30='Parâmetros'!$D$7),"",IF(G30='Parâmetros'!$D$6,IF(I30&lt;&gt;"",I30,F30),F30)))</f>
        <v/>
      </c>
      <c r="L30" s="21">
        <f>IF(A30="","",IF(AND(G30='Parâmetros'!$D$6,OR(H30="",I30="")),"Conferir baixa",IF(AND(G30='Parâmetros'!$D$5,B30&lt;TODAY()),"Conferir atraso","")))</f>
        <v/>
      </c>
      <c r="AA30">
        <f>""</f>
        <v/>
      </c>
      <c r="AB30">
        <f>""</f>
        <v/>
      </c>
    </row>
    <row r="31" ht="22" customHeight="1">
      <c r="A31" s="16" t="n"/>
      <c r="B31" s="29" t="n"/>
      <c r="C31" s="18" t="n"/>
      <c r="D31" s="19" t="n"/>
      <c r="E31" s="20" t="n"/>
      <c r="F31" s="9">
        <f>IF(OR(A31="",D31="",E31=""),"",IFERROR(D31*E31,""))</f>
        <v/>
      </c>
      <c r="G31" s="16" t="n"/>
      <c r="H31" s="29" t="n"/>
      <c r="I31" s="20" t="n"/>
      <c r="J31" s="27">
        <f>IF(A31="","",IF(OR(G31="",G31='Parâmetros'!$D$7),"",IF(G31='Parâmetros'!$D$6,IF(H31&lt;&gt;"",H31,B31),B31)))</f>
        <v/>
      </c>
      <c r="K31" s="9">
        <f>IF(A31="","",IF(OR(G31="",G31='Parâmetros'!$D$7),"",IF(G31='Parâmetros'!$D$6,IF(I31&lt;&gt;"",I31,F31),F31)))</f>
        <v/>
      </c>
      <c r="L31" s="15">
        <f>IF(A31="","",IF(AND(G31='Parâmetros'!$D$6,OR(H31="",I31="")),"Conferir baixa",IF(AND(G31='Parâmetros'!$D$5,B31&lt;TODAY()),"Conferir atraso","")))</f>
        <v/>
      </c>
      <c r="AA31">
        <f>""</f>
        <v/>
      </c>
      <c r="AB31">
        <f>""</f>
        <v/>
      </c>
    </row>
    <row r="32" ht="22" customHeight="1">
      <c r="A32" s="16" t="n"/>
      <c r="B32" s="29" t="n"/>
      <c r="C32" s="18" t="n"/>
      <c r="D32" s="19" t="n"/>
      <c r="E32" s="20" t="n"/>
      <c r="F32" s="12">
        <f>IF(OR(A32="",D32="",E32=""),"",IFERROR(D32*E32,""))</f>
        <v/>
      </c>
      <c r="G32" s="16" t="n"/>
      <c r="H32" s="29" t="n"/>
      <c r="I32" s="20" t="n"/>
      <c r="J32" s="28">
        <f>IF(A32="","",IF(OR(G32="",G32='Parâmetros'!$D$7),"",IF(G32='Parâmetros'!$D$6,IF(H32&lt;&gt;"",H32,B32),B32)))</f>
        <v/>
      </c>
      <c r="K32" s="12">
        <f>IF(A32="","",IF(OR(G32="",G32='Parâmetros'!$D$7),"",IF(G32='Parâmetros'!$D$6,IF(I32&lt;&gt;"",I32,F32),F32)))</f>
        <v/>
      </c>
      <c r="L32" s="21">
        <f>IF(A32="","",IF(AND(G32='Parâmetros'!$D$6,OR(H32="",I32="")),"Conferir baixa",IF(AND(G32='Parâmetros'!$D$5,B32&lt;TODAY()),"Conferir atraso","")))</f>
        <v/>
      </c>
      <c r="AA32">
        <f>""</f>
        <v/>
      </c>
      <c r="AB32">
        <f>""</f>
        <v/>
      </c>
    </row>
    <row r="33" ht="22" customHeight="1">
      <c r="A33" s="16" t="n"/>
      <c r="B33" s="29" t="n"/>
      <c r="C33" s="18" t="n"/>
      <c r="D33" s="19" t="n"/>
      <c r="E33" s="20" t="n"/>
      <c r="F33" s="9">
        <f>IF(OR(A33="",D33="",E33=""),"",IFERROR(D33*E33,""))</f>
        <v/>
      </c>
      <c r="G33" s="16" t="n"/>
      <c r="H33" s="29" t="n"/>
      <c r="I33" s="20" t="n"/>
      <c r="J33" s="27">
        <f>IF(A33="","",IF(OR(G33="",G33='Parâmetros'!$D$7),"",IF(G33='Parâmetros'!$D$6,IF(H33&lt;&gt;"",H33,B33),B33)))</f>
        <v/>
      </c>
      <c r="K33" s="9">
        <f>IF(A33="","",IF(OR(G33="",G33='Parâmetros'!$D$7),"",IF(G33='Parâmetros'!$D$6,IF(I33&lt;&gt;"",I33,F33),F33)))</f>
        <v/>
      </c>
      <c r="L33" s="15">
        <f>IF(A33="","",IF(AND(G33='Parâmetros'!$D$6,OR(H33="",I33="")),"Conferir baixa",IF(AND(G33='Parâmetros'!$D$5,B33&lt;TODAY()),"Conferir atraso","")))</f>
        <v/>
      </c>
      <c r="AA33">
        <f>""</f>
        <v/>
      </c>
      <c r="AB33">
        <f>""</f>
        <v/>
      </c>
    </row>
    <row r="34" ht="22" customHeight="1">
      <c r="A34" s="16" t="n"/>
      <c r="B34" s="29" t="n"/>
      <c r="C34" s="18" t="n"/>
      <c r="D34" s="19" t="n"/>
      <c r="E34" s="20" t="n"/>
      <c r="F34" s="12">
        <f>IF(OR(A34="",D34="",E34=""),"",IFERROR(D34*E34,""))</f>
        <v/>
      </c>
      <c r="G34" s="16" t="n"/>
      <c r="H34" s="29" t="n"/>
      <c r="I34" s="20" t="n"/>
      <c r="J34" s="28">
        <f>IF(A34="","",IF(OR(G34="",G34='Parâmetros'!$D$7),"",IF(G34='Parâmetros'!$D$6,IF(H34&lt;&gt;"",H34,B34),B34)))</f>
        <v/>
      </c>
      <c r="K34" s="12">
        <f>IF(A34="","",IF(OR(G34="",G34='Parâmetros'!$D$7),"",IF(G34='Parâmetros'!$D$6,IF(I34&lt;&gt;"",I34,F34),F34)))</f>
        <v/>
      </c>
      <c r="L34" s="21">
        <f>IF(A34="","",IF(AND(G34='Parâmetros'!$D$6,OR(H34="",I34="")),"Conferir baixa",IF(AND(G34='Parâmetros'!$D$5,B34&lt;TODAY()),"Conferir atraso","")))</f>
        <v/>
      </c>
      <c r="AA34">
        <f>""</f>
        <v/>
      </c>
      <c r="AB34">
        <f>""</f>
        <v/>
      </c>
    </row>
    <row r="35" ht="22" customHeight="1">
      <c r="A35" s="16" t="n"/>
      <c r="B35" s="29" t="n"/>
      <c r="C35" s="18" t="n"/>
      <c r="D35" s="19" t="n"/>
      <c r="E35" s="20" t="n"/>
      <c r="F35" s="9">
        <f>IF(OR(A35="",D35="",E35=""),"",IFERROR(D35*E35,""))</f>
        <v/>
      </c>
      <c r="G35" s="16" t="n"/>
      <c r="H35" s="29" t="n"/>
      <c r="I35" s="20" t="n"/>
      <c r="J35" s="27">
        <f>IF(A35="","",IF(OR(G35="",G35='Parâmetros'!$D$7),"",IF(G35='Parâmetros'!$D$6,IF(H35&lt;&gt;"",H35,B35),B35)))</f>
        <v/>
      </c>
      <c r="K35" s="9">
        <f>IF(A35="","",IF(OR(G35="",G35='Parâmetros'!$D$7),"",IF(G35='Parâmetros'!$D$6,IF(I35&lt;&gt;"",I35,F35),F35)))</f>
        <v/>
      </c>
      <c r="L35" s="15">
        <f>IF(A35="","",IF(AND(G35='Parâmetros'!$D$6,OR(H35="",I35="")),"Conferir baixa",IF(AND(G35='Parâmetros'!$D$5,B35&lt;TODAY()),"Conferir atraso","")))</f>
        <v/>
      </c>
      <c r="AA35">
        <f>""</f>
        <v/>
      </c>
      <c r="AB35">
        <f>""</f>
        <v/>
      </c>
    </row>
    <row r="36" ht="22" customHeight="1">
      <c r="A36" s="16" t="n"/>
      <c r="B36" s="29" t="n"/>
      <c r="C36" s="18" t="n"/>
      <c r="D36" s="19" t="n"/>
      <c r="E36" s="20" t="n"/>
      <c r="F36" s="12">
        <f>IF(OR(A36="",D36="",E36=""),"",IFERROR(D36*E36,""))</f>
        <v/>
      </c>
      <c r="G36" s="16" t="n"/>
      <c r="H36" s="29" t="n"/>
      <c r="I36" s="20" t="n"/>
      <c r="J36" s="28">
        <f>IF(A36="","",IF(OR(G36="",G36='Parâmetros'!$D$7),"",IF(G36='Parâmetros'!$D$6,IF(H36&lt;&gt;"",H36,B36),B36)))</f>
        <v/>
      </c>
      <c r="K36" s="12">
        <f>IF(A36="","",IF(OR(G36="",G36='Parâmetros'!$D$7),"",IF(G36='Parâmetros'!$D$6,IF(I36&lt;&gt;"",I36,F36),F36)))</f>
        <v/>
      </c>
      <c r="L36" s="21">
        <f>IF(A36="","",IF(AND(G36='Parâmetros'!$D$6,OR(H36="",I36="")),"Conferir baixa",IF(AND(G36='Parâmetros'!$D$5,B36&lt;TODAY()),"Conferir atraso","")))</f>
        <v/>
      </c>
      <c r="AA36">
        <f>""</f>
        <v/>
      </c>
      <c r="AB36">
        <f>""</f>
        <v/>
      </c>
    </row>
    <row r="37" ht="22" customHeight="1">
      <c r="A37" s="16" t="n"/>
      <c r="B37" s="29" t="n"/>
      <c r="C37" s="18" t="n"/>
      <c r="D37" s="19" t="n"/>
      <c r="E37" s="20" t="n"/>
      <c r="F37" s="9">
        <f>IF(OR(A37="",D37="",E37=""),"",IFERROR(D37*E37,""))</f>
        <v/>
      </c>
      <c r="G37" s="16" t="n"/>
      <c r="H37" s="29" t="n"/>
      <c r="I37" s="20" t="n"/>
      <c r="J37" s="27">
        <f>IF(A37="","",IF(OR(G37="",G37='Parâmetros'!$D$7),"",IF(G37='Parâmetros'!$D$6,IF(H37&lt;&gt;"",H37,B37),B37)))</f>
        <v/>
      </c>
      <c r="K37" s="9">
        <f>IF(A37="","",IF(OR(G37="",G37='Parâmetros'!$D$7),"",IF(G37='Parâmetros'!$D$6,IF(I37&lt;&gt;"",I37,F37),F37)))</f>
        <v/>
      </c>
      <c r="L37" s="15">
        <f>IF(A37="","",IF(AND(G37='Parâmetros'!$D$6,OR(H37="",I37="")),"Conferir baixa",IF(AND(G37='Parâmetros'!$D$5,B37&lt;TODAY()),"Conferir atraso","")))</f>
        <v/>
      </c>
      <c r="AA37">
        <f>""</f>
        <v/>
      </c>
      <c r="AB37">
        <f>""</f>
        <v/>
      </c>
    </row>
    <row r="38" ht="22" customHeight="1">
      <c r="A38" s="16" t="n"/>
      <c r="B38" s="29" t="n"/>
      <c r="C38" s="18" t="n"/>
      <c r="D38" s="19" t="n"/>
      <c r="E38" s="20" t="n"/>
      <c r="F38" s="12">
        <f>IF(OR(A38="",D38="",E38=""),"",IFERROR(D38*E38,""))</f>
        <v/>
      </c>
      <c r="G38" s="16" t="n"/>
      <c r="H38" s="29" t="n"/>
      <c r="I38" s="20" t="n"/>
      <c r="J38" s="28">
        <f>IF(A38="","",IF(OR(G38="",G38='Parâmetros'!$D$7),"",IF(G38='Parâmetros'!$D$6,IF(H38&lt;&gt;"",H38,B38),B38)))</f>
        <v/>
      </c>
      <c r="K38" s="12">
        <f>IF(A38="","",IF(OR(G38="",G38='Parâmetros'!$D$7),"",IF(G38='Parâmetros'!$D$6,IF(I38&lt;&gt;"",I38,F38),F38)))</f>
        <v/>
      </c>
      <c r="L38" s="21">
        <f>IF(A38="","",IF(AND(G38='Parâmetros'!$D$6,OR(H38="",I38="")),"Conferir baixa",IF(AND(G38='Parâmetros'!$D$5,B38&lt;TODAY()),"Conferir atraso","")))</f>
        <v/>
      </c>
      <c r="AA38">
        <f>""</f>
        <v/>
      </c>
      <c r="AB38">
        <f>""</f>
        <v/>
      </c>
    </row>
    <row r="39" ht="22" customHeight="1">
      <c r="A39" s="16" t="n"/>
      <c r="B39" s="29" t="n"/>
      <c r="C39" s="18" t="n"/>
      <c r="D39" s="19" t="n"/>
      <c r="E39" s="20" t="n"/>
      <c r="F39" s="9">
        <f>IF(OR(A39="",D39="",E39=""),"",IFERROR(D39*E39,""))</f>
        <v/>
      </c>
      <c r="G39" s="16" t="n"/>
      <c r="H39" s="29" t="n"/>
      <c r="I39" s="20" t="n"/>
      <c r="J39" s="27">
        <f>IF(A39="","",IF(OR(G39="",G39='Parâmetros'!$D$7),"",IF(G39='Parâmetros'!$D$6,IF(H39&lt;&gt;"",H39,B39),B39)))</f>
        <v/>
      </c>
      <c r="K39" s="9">
        <f>IF(A39="","",IF(OR(G39="",G39='Parâmetros'!$D$7),"",IF(G39='Parâmetros'!$D$6,IF(I39&lt;&gt;"",I39,F39),F39)))</f>
        <v/>
      </c>
      <c r="L39" s="15">
        <f>IF(A39="","",IF(AND(G39='Parâmetros'!$D$6,OR(H39="",I39="")),"Conferir baixa",IF(AND(G39='Parâmetros'!$D$5,B39&lt;TODAY()),"Conferir atraso","")))</f>
        <v/>
      </c>
      <c r="AA39">
        <f>""</f>
        <v/>
      </c>
      <c r="AB39">
        <f>""</f>
        <v/>
      </c>
    </row>
    <row r="40" ht="22" customHeight="1">
      <c r="A40" s="16" t="n"/>
      <c r="B40" s="29" t="n"/>
      <c r="C40" s="18" t="n"/>
      <c r="D40" s="19" t="n"/>
      <c r="E40" s="20" t="n"/>
      <c r="F40" s="12">
        <f>IF(OR(A40="",D40="",E40=""),"",IFERROR(D40*E40,""))</f>
        <v/>
      </c>
      <c r="G40" s="16" t="n"/>
      <c r="H40" s="29" t="n"/>
      <c r="I40" s="20" t="n"/>
      <c r="J40" s="28">
        <f>IF(A40="","",IF(OR(G40="",G40='Parâmetros'!$D$7),"",IF(G40='Parâmetros'!$D$6,IF(H40&lt;&gt;"",H40,B40),B40)))</f>
        <v/>
      </c>
      <c r="K40" s="12">
        <f>IF(A40="","",IF(OR(G40="",G40='Parâmetros'!$D$7),"",IF(G40='Parâmetros'!$D$6,IF(I40&lt;&gt;"",I40,F40),F40)))</f>
        <v/>
      </c>
      <c r="L40" s="21">
        <f>IF(A40="","",IF(AND(G40='Parâmetros'!$D$6,OR(H40="",I40="")),"Conferir baixa",IF(AND(G40='Parâmetros'!$D$5,B40&lt;TODAY()),"Conferir atraso","")))</f>
        <v/>
      </c>
      <c r="AA40">
        <f>""</f>
        <v/>
      </c>
      <c r="AB40">
        <f>""</f>
        <v/>
      </c>
    </row>
    <row r="41" ht="22" customHeight="1">
      <c r="A41" s="16" t="n"/>
      <c r="B41" s="29" t="n"/>
      <c r="C41" s="18" t="n"/>
      <c r="D41" s="19" t="n"/>
      <c r="E41" s="20" t="n"/>
      <c r="F41" s="9">
        <f>IF(OR(A41="",D41="",E41=""),"",IFERROR(D41*E41,""))</f>
        <v/>
      </c>
      <c r="G41" s="16" t="n"/>
      <c r="H41" s="29" t="n"/>
      <c r="I41" s="20" t="n"/>
      <c r="J41" s="27">
        <f>IF(A41="","",IF(OR(G41="",G41='Parâmetros'!$D$7),"",IF(G41='Parâmetros'!$D$6,IF(H41&lt;&gt;"",H41,B41),B41)))</f>
        <v/>
      </c>
      <c r="K41" s="9">
        <f>IF(A41="","",IF(OR(G41="",G41='Parâmetros'!$D$7),"",IF(G41='Parâmetros'!$D$6,IF(I41&lt;&gt;"",I41,F41),F41)))</f>
        <v/>
      </c>
      <c r="L41" s="15">
        <f>IF(A41="","",IF(AND(G41='Parâmetros'!$D$6,OR(H41="",I41="")),"Conferir baixa",IF(AND(G41='Parâmetros'!$D$5,B41&lt;TODAY()),"Conferir atraso","")))</f>
        <v/>
      </c>
      <c r="AA41">
        <f>""</f>
        <v/>
      </c>
      <c r="AB41">
        <f>""</f>
        <v/>
      </c>
    </row>
    <row r="42" ht="22" customHeight="1">
      <c r="A42" s="16" t="n"/>
      <c r="B42" s="29" t="n"/>
      <c r="C42" s="18" t="n"/>
      <c r="D42" s="19" t="n"/>
      <c r="E42" s="20" t="n"/>
      <c r="F42" s="12">
        <f>IF(OR(A42="",D42="",E42=""),"",IFERROR(D42*E42,""))</f>
        <v/>
      </c>
      <c r="G42" s="16" t="n"/>
      <c r="H42" s="29" t="n"/>
      <c r="I42" s="20" t="n"/>
      <c r="J42" s="28">
        <f>IF(A42="","",IF(OR(G42="",G42='Parâmetros'!$D$7),"",IF(G42='Parâmetros'!$D$6,IF(H42&lt;&gt;"",H42,B42),B42)))</f>
        <v/>
      </c>
      <c r="K42" s="12">
        <f>IF(A42="","",IF(OR(G42="",G42='Parâmetros'!$D$7),"",IF(G42='Parâmetros'!$D$6,IF(I42&lt;&gt;"",I42,F42),F42)))</f>
        <v/>
      </c>
      <c r="L42" s="21">
        <f>IF(A42="","",IF(AND(G42='Parâmetros'!$D$6,OR(H42="",I42="")),"Conferir baixa",IF(AND(G42='Parâmetros'!$D$5,B42&lt;TODAY()),"Conferir atraso","")))</f>
        <v/>
      </c>
      <c r="AA42">
        <f>""</f>
        <v/>
      </c>
      <c r="AB42">
        <f>""</f>
        <v/>
      </c>
    </row>
    <row r="43" ht="22" customHeight="1">
      <c r="A43" s="16" t="n"/>
      <c r="B43" s="29" t="n"/>
      <c r="C43" s="18" t="n"/>
      <c r="D43" s="19" t="n"/>
      <c r="E43" s="20" t="n"/>
      <c r="F43" s="9">
        <f>IF(OR(A43="",D43="",E43=""),"",IFERROR(D43*E43,""))</f>
        <v/>
      </c>
      <c r="G43" s="16" t="n"/>
      <c r="H43" s="29" t="n"/>
      <c r="I43" s="20" t="n"/>
      <c r="J43" s="27">
        <f>IF(A43="","",IF(OR(G43="",G43='Parâmetros'!$D$7),"",IF(G43='Parâmetros'!$D$6,IF(H43&lt;&gt;"",H43,B43),B43)))</f>
        <v/>
      </c>
      <c r="K43" s="9">
        <f>IF(A43="","",IF(OR(G43="",G43='Parâmetros'!$D$7),"",IF(G43='Parâmetros'!$D$6,IF(I43&lt;&gt;"",I43,F43),F43)))</f>
        <v/>
      </c>
      <c r="L43" s="15">
        <f>IF(A43="","",IF(AND(G43='Parâmetros'!$D$6,OR(H43="",I43="")),"Conferir baixa",IF(AND(G43='Parâmetros'!$D$5,B43&lt;TODAY()),"Conferir atraso","")))</f>
        <v/>
      </c>
      <c r="AA43">
        <f>""</f>
        <v/>
      </c>
      <c r="AB43">
        <f>""</f>
        <v/>
      </c>
    </row>
    <row r="44" ht="22" customHeight="1">
      <c r="A44" s="16" t="n"/>
      <c r="B44" s="29" t="n"/>
      <c r="C44" s="18" t="n"/>
      <c r="D44" s="19" t="n"/>
      <c r="E44" s="20" t="n"/>
      <c r="F44" s="12">
        <f>IF(OR(A44="",D44="",E44=""),"",IFERROR(D44*E44,""))</f>
        <v/>
      </c>
      <c r="G44" s="16" t="n"/>
      <c r="H44" s="29" t="n"/>
      <c r="I44" s="20" t="n"/>
      <c r="J44" s="28">
        <f>IF(A44="","",IF(OR(G44="",G44='Parâmetros'!$D$7),"",IF(G44='Parâmetros'!$D$6,IF(H44&lt;&gt;"",H44,B44),B44)))</f>
        <v/>
      </c>
      <c r="K44" s="12">
        <f>IF(A44="","",IF(OR(G44="",G44='Parâmetros'!$D$7),"",IF(G44='Parâmetros'!$D$6,IF(I44&lt;&gt;"",I44,F44),F44)))</f>
        <v/>
      </c>
      <c r="L44" s="21">
        <f>IF(A44="","",IF(AND(G44='Parâmetros'!$D$6,OR(H44="",I44="")),"Conferir baixa",IF(AND(G44='Parâmetros'!$D$5,B44&lt;TODAY()),"Conferir atraso","")))</f>
        <v/>
      </c>
      <c r="AA44">
        <f>""</f>
        <v/>
      </c>
      <c r="AB44">
        <f>""</f>
        <v/>
      </c>
    </row>
    <row r="45" ht="22" customHeight="1">
      <c r="A45" s="16" t="n"/>
      <c r="B45" s="29" t="n"/>
      <c r="C45" s="18" t="n"/>
      <c r="D45" s="19" t="n"/>
      <c r="E45" s="20" t="n"/>
      <c r="F45" s="9">
        <f>IF(OR(A45="",D45="",E45=""),"",IFERROR(D45*E45,""))</f>
        <v/>
      </c>
      <c r="G45" s="16" t="n"/>
      <c r="H45" s="29" t="n"/>
      <c r="I45" s="20" t="n"/>
      <c r="J45" s="27">
        <f>IF(A45="","",IF(OR(G45="",G45='Parâmetros'!$D$7),"",IF(G45='Parâmetros'!$D$6,IF(H45&lt;&gt;"",H45,B45),B45)))</f>
        <v/>
      </c>
      <c r="K45" s="9">
        <f>IF(A45="","",IF(OR(G45="",G45='Parâmetros'!$D$7),"",IF(G45='Parâmetros'!$D$6,IF(I45&lt;&gt;"",I45,F45),F45)))</f>
        <v/>
      </c>
      <c r="L45" s="15">
        <f>IF(A45="","",IF(AND(G45='Parâmetros'!$D$6,OR(H45="",I45="")),"Conferir baixa",IF(AND(G45='Parâmetros'!$D$5,B45&lt;TODAY()),"Conferir atraso","")))</f>
        <v/>
      </c>
      <c r="AA45">
        <f>""</f>
        <v/>
      </c>
      <c r="AB45">
        <f>""</f>
        <v/>
      </c>
    </row>
    <row r="46" ht="22" customHeight="1">
      <c r="A46" s="16" t="n"/>
      <c r="B46" s="29" t="n"/>
      <c r="C46" s="18" t="n"/>
      <c r="D46" s="19" t="n"/>
      <c r="E46" s="20" t="n"/>
      <c r="F46" s="12">
        <f>IF(OR(A46="",D46="",E46=""),"",IFERROR(D46*E46,""))</f>
        <v/>
      </c>
      <c r="G46" s="16" t="n"/>
      <c r="H46" s="29" t="n"/>
      <c r="I46" s="20" t="n"/>
      <c r="J46" s="28">
        <f>IF(A46="","",IF(OR(G46="",G46='Parâmetros'!$D$7),"",IF(G46='Parâmetros'!$D$6,IF(H46&lt;&gt;"",H46,B46),B46)))</f>
        <v/>
      </c>
      <c r="K46" s="12">
        <f>IF(A46="","",IF(OR(G46="",G46='Parâmetros'!$D$7),"",IF(G46='Parâmetros'!$D$6,IF(I46&lt;&gt;"",I46,F46),F46)))</f>
        <v/>
      </c>
      <c r="L46" s="21">
        <f>IF(A46="","",IF(AND(G46='Parâmetros'!$D$6,OR(H46="",I46="")),"Conferir baixa",IF(AND(G46='Parâmetros'!$D$5,B46&lt;TODAY()),"Conferir atraso","")))</f>
        <v/>
      </c>
      <c r="AA46">
        <f>""</f>
        <v/>
      </c>
      <c r="AB46">
        <f>""</f>
        <v/>
      </c>
    </row>
    <row r="47" ht="22" customHeight="1">
      <c r="A47" s="16" t="n"/>
      <c r="B47" s="29" t="n"/>
      <c r="C47" s="18" t="n"/>
      <c r="D47" s="19" t="n"/>
      <c r="E47" s="20" t="n"/>
      <c r="F47" s="9">
        <f>IF(OR(A47="",D47="",E47=""),"",IFERROR(D47*E47,""))</f>
        <v/>
      </c>
      <c r="G47" s="16" t="n"/>
      <c r="H47" s="29" t="n"/>
      <c r="I47" s="20" t="n"/>
      <c r="J47" s="27">
        <f>IF(A47="","",IF(OR(G47="",G47='Parâmetros'!$D$7),"",IF(G47='Parâmetros'!$D$6,IF(H47&lt;&gt;"",H47,B47),B47)))</f>
        <v/>
      </c>
      <c r="K47" s="9">
        <f>IF(A47="","",IF(OR(G47="",G47='Parâmetros'!$D$7),"",IF(G47='Parâmetros'!$D$6,IF(I47&lt;&gt;"",I47,F47),F47)))</f>
        <v/>
      </c>
      <c r="L47" s="15">
        <f>IF(A47="","",IF(AND(G47='Parâmetros'!$D$6,OR(H47="",I47="")),"Conferir baixa",IF(AND(G47='Parâmetros'!$D$5,B47&lt;TODAY()),"Conferir atraso","")))</f>
        <v/>
      </c>
      <c r="AA47">
        <f>""</f>
        <v/>
      </c>
      <c r="AB47">
        <f>""</f>
        <v/>
      </c>
    </row>
    <row r="48" ht="22" customHeight="1">
      <c r="A48" s="16" t="n"/>
      <c r="B48" s="29" t="n"/>
      <c r="C48" s="18" t="n"/>
      <c r="D48" s="19" t="n"/>
      <c r="E48" s="20" t="n"/>
      <c r="F48" s="12">
        <f>IF(OR(A48="",D48="",E48=""),"",IFERROR(D48*E48,""))</f>
        <v/>
      </c>
      <c r="G48" s="16" t="n"/>
      <c r="H48" s="29" t="n"/>
      <c r="I48" s="20" t="n"/>
      <c r="J48" s="28">
        <f>IF(A48="","",IF(OR(G48="",G48='Parâmetros'!$D$7),"",IF(G48='Parâmetros'!$D$6,IF(H48&lt;&gt;"",H48,B48),B48)))</f>
        <v/>
      </c>
      <c r="K48" s="12">
        <f>IF(A48="","",IF(OR(G48="",G48='Parâmetros'!$D$7),"",IF(G48='Parâmetros'!$D$6,IF(I48&lt;&gt;"",I48,F48),F48)))</f>
        <v/>
      </c>
      <c r="L48" s="21">
        <f>IF(A48="","",IF(AND(G48='Parâmetros'!$D$6,OR(H48="",I48="")),"Conferir baixa",IF(AND(G48='Parâmetros'!$D$5,B48&lt;TODAY()),"Conferir atraso","")))</f>
        <v/>
      </c>
      <c r="AA48">
        <f>""</f>
        <v/>
      </c>
      <c r="AB48">
        <f>""</f>
        <v/>
      </c>
    </row>
    <row r="49" ht="22" customHeight="1">
      <c r="A49" s="16" t="n"/>
      <c r="B49" s="29" t="n"/>
      <c r="C49" s="18" t="n"/>
      <c r="D49" s="19" t="n"/>
      <c r="E49" s="20" t="n"/>
      <c r="F49" s="9">
        <f>IF(OR(A49="",D49="",E49=""),"",IFERROR(D49*E49,""))</f>
        <v/>
      </c>
      <c r="G49" s="16" t="n"/>
      <c r="H49" s="29" t="n"/>
      <c r="I49" s="20" t="n"/>
      <c r="J49" s="27">
        <f>IF(A49="","",IF(OR(G49="",G49='Parâmetros'!$D$7),"",IF(G49='Parâmetros'!$D$6,IF(H49&lt;&gt;"",H49,B49),B49)))</f>
        <v/>
      </c>
      <c r="K49" s="9">
        <f>IF(A49="","",IF(OR(G49="",G49='Parâmetros'!$D$7),"",IF(G49='Parâmetros'!$D$6,IF(I49&lt;&gt;"",I49,F49),F49)))</f>
        <v/>
      </c>
      <c r="L49" s="15">
        <f>IF(A49="","",IF(AND(G49='Parâmetros'!$D$6,OR(H49="",I49="")),"Conferir baixa",IF(AND(G49='Parâmetros'!$D$5,B49&lt;TODAY()),"Conferir atraso","")))</f>
        <v/>
      </c>
      <c r="AA49">
        <f>""</f>
        <v/>
      </c>
      <c r="AB49">
        <f>""</f>
        <v/>
      </c>
    </row>
    <row r="50" ht="22" customHeight="1">
      <c r="A50" s="16" t="n"/>
      <c r="B50" s="29" t="n"/>
      <c r="C50" s="18" t="n"/>
      <c r="D50" s="19" t="n"/>
      <c r="E50" s="20" t="n"/>
      <c r="F50" s="12">
        <f>IF(OR(A50="",D50="",E50=""),"",IFERROR(D50*E50,""))</f>
        <v/>
      </c>
      <c r="G50" s="16" t="n"/>
      <c r="H50" s="29" t="n"/>
      <c r="I50" s="20" t="n"/>
      <c r="J50" s="28">
        <f>IF(A50="","",IF(OR(G50="",G50='Parâmetros'!$D$7),"",IF(G50='Parâmetros'!$D$6,IF(H50&lt;&gt;"",H50,B50),B50)))</f>
        <v/>
      </c>
      <c r="K50" s="12">
        <f>IF(A50="","",IF(OR(G50="",G50='Parâmetros'!$D$7),"",IF(G50='Parâmetros'!$D$6,IF(I50&lt;&gt;"",I50,F50),F50)))</f>
        <v/>
      </c>
      <c r="L50" s="21">
        <f>IF(A50="","",IF(AND(G50='Parâmetros'!$D$6,OR(H50="",I50="")),"Conferir baixa",IF(AND(G50='Parâmetros'!$D$5,B50&lt;TODAY()),"Conferir atraso","")))</f>
        <v/>
      </c>
      <c r="AA50">
        <f>""</f>
        <v/>
      </c>
      <c r="AB50">
        <f>""</f>
        <v/>
      </c>
    </row>
    <row r="51" ht="22" customHeight="1">
      <c r="A51" s="16" t="n"/>
      <c r="B51" s="29" t="n"/>
      <c r="C51" s="18" t="n"/>
      <c r="D51" s="19" t="n"/>
      <c r="E51" s="20" t="n"/>
      <c r="F51" s="9">
        <f>IF(OR(A51="",D51="",E51=""),"",IFERROR(D51*E51,""))</f>
        <v/>
      </c>
      <c r="G51" s="16" t="n"/>
      <c r="H51" s="29" t="n"/>
      <c r="I51" s="20" t="n"/>
      <c r="J51" s="27">
        <f>IF(A51="","",IF(OR(G51="",G51='Parâmetros'!$D$7),"",IF(G51='Parâmetros'!$D$6,IF(H51&lt;&gt;"",H51,B51),B51)))</f>
        <v/>
      </c>
      <c r="K51" s="9">
        <f>IF(A51="","",IF(OR(G51="",G51='Parâmetros'!$D$7),"",IF(G51='Parâmetros'!$D$6,IF(I51&lt;&gt;"",I51,F51),F51)))</f>
        <v/>
      </c>
      <c r="L51" s="15">
        <f>IF(A51="","",IF(AND(G51='Parâmetros'!$D$6,OR(H51="",I51="")),"Conferir baixa",IF(AND(G51='Parâmetros'!$D$5,B51&lt;TODAY()),"Conferir atraso","")))</f>
        <v/>
      </c>
      <c r="AA51">
        <f>""</f>
        <v/>
      </c>
      <c r="AB51">
        <f>""</f>
        <v/>
      </c>
    </row>
    <row r="52" ht="22" customHeight="1">
      <c r="A52" s="16" t="n"/>
      <c r="B52" s="29" t="n"/>
      <c r="C52" s="18" t="n"/>
      <c r="D52" s="19" t="n"/>
      <c r="E52" s="20" t="n"/>
      <c r="F52" s="12">
        <f>IF(OR(A52="",D52="",E52=""),"",IFERROR(D52*E52,""))</f>
        <v/>
      </c>
      <c r="G52" s="16" t="n"/>
      <c r="H52" s="29" t="n"/>
      <c r="I52" s="20" t="n"/>
      <c r="J52" s="28">
        <f>IF(A52="","",IF(OR(G52="",G52='Parâmetros'!$D$7),"",IF(G52='Parâmetros'!$D$6,IF(H52&lt;&gt;"",H52,B52),B52)))</f>
        <v/>
      </c>
      <c r="K52" s="12">
        <f>IF(A52="","",IF(OR(G52="",G52='Parâmetros'!$D$7),"",IF(G52='Parâmetros'!$D$6,IF(I52&lt;&gt;"",I52,F52),F52)))</f>
        <v/>
      </c>
      <c r="L52" s="21">
        <f>IF(A52="","",IF(AND(G52='Parâmetros'!$D$6,OR(H52="",I52="")),"Conferir baixa",IF(AND(G52='Parâmetros'!$D$5,B52&lt;TODAY()),"Conferir atraso","")))</f>
        <v/>
      </c>
      <c r="AA52">
        <f>""</f>
        <v/>
      </c>
      <c r="AB52">
        <f>""</f>
        <v/>
      </c>
    </row>
    <row r="53" ht="22" customHeight="1">
      <c r="A53" s="16" t="n"/>
      <c r="B53" s="29" t="n"/>
      <c r="C53" s="18" t="n"/>
      <c r="D53" s="19" t="n"/>
      <c r="E53" s="20" t="n"/>
      <c r="F53" s="9">
        <f>IF(OR(A53="",D53="",E53=""),"",IFERROR(D53*E53,""))</f>
        <v/>
      </c>
      <c r="G53" s="16" t="n"/>
      <c r="H53" s="29" t="n"/>
      <c r="I53" s="20" t="n"/>
      <c r="J53" s="27">
        <f>IF(A53="","",IF(OR(G53="",G53='Parâmetros'!$D$7),"",IF(G53='Parâmetros'!$D$6,IF(H53&lt;&gt;"",H53,B53),B53)))</f>
        <v/>
      </c>
      <c r="K53" s="9">
        <f>IF(A53="","",IF(OR(G53="",G53='Parâmetros'!$D$7),"",IF(G53='Parâmetros'!$D$6,IF(I53&lt;&gt;"",I53,F53),F53)))</f>
        <v/>
      </c>
      <c r="L53" s="15">
        <f>IF(A53="","",IF(AND(G53='Parâmetros'!$D$6,OR(H53="",I53="")),"Conferir baixa",IF(AND(G53='Parâmetros'!$D$5,B53&lt;TODAY()),"Conferir atraso","")))</f>
        <v/>
      </c>
      <c r="AA53">
        <f>""</f>
        <v/>
      </c>
      <c r="AB53">
        <f>""</f>
        <v/>
      </c>
    </row>
    <row r="54" ht="22" customHeight="1">
      <c r="A54" s="16" t="n"/>
      <c r="B54" s="29" t="n"/>
      <c r="C54" s="18" t="n"/>
      <c r="D54" s="19" t="n"/>
      <c r="E54" s="20" t="n"/>
      <c r="F54" s="12">
        <f>IF(OR(A54="",D54="",E54=""),"",IFERROR(D54*E54,""))</f>
        <v/>
      </c>
      <c r="G54" s="16" t="n"/>
      <c r="H54" s="29" t="n"/>
      <c r="I54" s="20" t="n"/>
      <c r="J54" s="28">
        <f>IF(A54="","",IF(OR(G54="",G54='Parâmetros'!$D$7),"",IF(G54='Parâmetros'!$D$6,IF(H54&lt;&gt;"",H54,B54),B54)))</f>
        <v/>
      </c>
      <c r="K54" s="12">
        <f>IF(A54="","",IF(OR(G54="",G54='Parâmetros'!$D$7),"",IF(G54='Parâmetros'!$D$6,IF(I54&lt;&gt;"",I54,F54),F54)))</f>
        <v/>
      </c>
      <c r="L54" s="21">
        <f>IF(A54="","",IF(AND(G54='Parâmetros'!$D$6,OR(H54="",I54="")),"Conferir baixa",IF(AND(G54='Parâmetros'!$D$5,B54&lt;TODAY()),"Conferir atraso","")))</f>
        <v/>
      </c>
      <c r="AA54">
        <f>""</f>
        <v/>
      </c>
      <c r="AB54">
        <f>""</f>
        <v/>
      </c>
    </row>
    <row r="55" ht="22" customHeight="1">
      <c r="A55" s="16" t="n"/>
      <c r="B55" s="29" t="n"/>
      <c r="C55" s="18" t="n"/>
      <c r="D55" s="19" t="n"/>
      <c r="E55" s="20" t="n"/>
      <c r="F55" s="9">
        <f>IF(OR(A55="",D55="",E55=""),"",IFERROR(D55*E55,""))</f>
        <v/>
      </c>
      <c r="G55" s="16" t="n"/>
      <c r="H55" s="29" t="n"/>
      <c r="I55" s="20" t="n"/>
      <c r="J55" s="27">
        <f>IF(A55="","",IF(OR(G55="",G55='Parâmetros'!$D$7),"",IF(G55='Parâmetros'!$D$6,IF(H55&lt;&gt;"",H55,B55),B55)))</f>
        <v/>
      </c>
      <c r="K55" s="9">
        <f>IF(A55="","",IF(OR(G55="",G55='Parâmetros'!$D$7),"",IF(G55='Parâmetros'!$D$6,IF(I55&lt;&gt;"",I55,F55),F55)))</f>
        <v/>
      </c>
      <c r="L55" s="15">
        <f>IF(A55="","",IF(AND(G55='Parâmetros'!$D$6,OR(H55="",I55="")),"Conferir baixa",IF(AND(G55='Parâmetros'!$D$5,B55&lt;TODAY()),"Conferir atraso","")))</f>
        <v/>
      </c>
      <c r="AA55">
        <f>""</f>
        <v/>
      </c>
      <c r="AB55">
        <f>""</f>
        <v/>
      </c>
    </row>
    <row r="56" ht="22" customHeight="1">
      <c r="A56" s="16" t="n"/>
      <c r="B56" s="29" t="n"/>
      <c r="C56" s="18" t="n"/>
      <c r="D56" s="19" t="n"/>
      <c r="E56" s="20" t="n"/>
      <c r="F56" s="12">
        <f>IF(OR(A56="",D56="",E56=""),"",IFERROR(D56*E56,""))</f>
        <v/>
      </c>
      <c r="G56" s="16" t="n"/>
      <c r="H56" s="29" t="n"/>
      <c r="I56" s="20" t="n"/>
      <c r="J56" s="28">
        <f>IF(A56="","",IF(OR(G56="",G56='Parâmetros'!$D$7),"",IF(G56='Parâmetros'!$D$6,IF(H56&lt;&gt;"",H56,B56),B56)))</f>
        <v/>
      </c>
      <c r="K56" s="12">
        <f>IF(A56="","",IF(OR(G56="",G56='Parâmetros'!$D$7),"",IF(G56='Parâmetros'!$D$6,IF(I56&lt;&gt;"",I56,F56),F56)))</f>
        <v/>
      </c>
      <c r="L56" s="21">
        <f>IF(A56="","",IF(AND(G56='Parâmetros'!$D$6,OR(H56="",I56="")),"Conferir baixa",IF(AND(G56='Parâmetros'!$D$5,B56&lt;TODAY()),"Conferir atraso","")))</f>
        <v/>
      </c>
      <c r="AA56">
        <f>""</f>
        <v/>
      </c>
      <c r="AB56">
        <f>""</f>
        <v/>
      </c>
    </row>
    <row r="57" ht="22" customHeight="1">
      <c r="A57" s="16" t="n"/>
      <c r="B57" s="29" t="n"/>
      <c r="C57" s="18" t="n"/>
      <c r="D57" s="19" t="n"/>
      <c r="E57" s="20" t="n"/>
      <c r="F57" s="9">
        <f>IF(OR(A57="",D57="",E57=""),"",IFERROR(D57*E57,""))</f>
        <v/>
      </c>
      <c r="G57" s="16" t="n"/>
      <c r="H57" s="29" t="n"/>
      <c r="I57" s="20" t="n"/>
      <c r="J57" s="27">
        <f>IF(A57="","",IF(OR(G57="",G57='Parâmetros'!$D$7),"",IF(G57='Parâmetros'!$D$6,IF(H57&lt;&gt;"",H57,B57),B57)))</f>
        <v/>
      </c>
      <c r="K57" s="9">
        <f>IF(A57="","",IF(OR(G57="",G57='Parâmetros'!$D$7),"",IF(G57='Parâmetros'!$D$6,IF(I57&lt;&gt;"",I57,F57),F57)))</f>
        <v/>
      </c>
      <c r="L57" s="15">
        <f>IF(A57="","",IF(AND(G57='Parâmetros'!$D$6,OR(H57="",I57="")),"Conferir baixa",IF(AND(G57='Parâmetros'!$D$5,B57&lt;TODAY()),"Conferir atraso","")))</f>
        <v/>
      </c>
      <c r="AA57">
        <f>""</f>
        <v/>
      </c>
      <c r="AB57">
        <f>""</f>
        <v/>
      </c>
    </row>
    <row r="58" ht="22" customHeight="1">
      <c r="A58" s="16" t="n"/>
      <c r="B58" s="29" t="n"/>
      <c r="C58" s="18" t="n"/>
      <c r="D58" s="19" t="n"/>
      <c r="E58" s="20" t="n"/>
      <c r="F58" s="12">
        <f>IF(OR(A58="",D58="",E58=""),"",IFERROR(D58*E58,""))</f>
        <v/>
      </c>
      <c r="G58" s="16" t="n"/>
      <c r="H58" s="29" t="n"/>
      <c r="I58" s="20" t="n"/>
      <c r="J58" s="28">
        <f>IF(A58="","",IF(OR(G58="",G58='Parâmetros'!$D$7),"",IF(G58='Parâmetros'!$D$6,IF(H58&lt;&gt;"",H58,B58),B58)))</f>
        <v/>
      </c>
      <c r="K58" s="12">
        <f>IF(A58="","",IF(OR(G58="",G58='Parâmetros'!$D$7),"",IF(G58='Parâmetros'!$D$6,IF(I58&lt;&gt;"",I58,F58),F58)))</f>
        <v/>
      </c>
      <c r="L58" s="21">
        <f>IF(A58="","",IF(AND(G58='Parâmetros'!$D$6,OR(H58="",I58="")),"Conferir baixa",IF(AND(G58='Parâmetros'!$D$5,B58&lt;TODAY()),"Conferir atraso","")))</f>
        <v/>
      </c>
      <c r="AA58">
        <f>""</f>
        <v/>
      </c>
      <c r="AB58">
        <f>""</f>
        <v/>
      </c>
    </row>
    <row r="59" ht="22" customHeight="1">
      <c r="A59" s="16" t="n"/>
      <c r="B59" s="29" t="n"/>
      <c r="C59" s="18" t="n"/>
      <c r="D59" s="19" t="n"/>
      <c r="E59" s="20" t="n"/>
      <c r="F59" s="9">
        <f>IF(OR(A59="",D59="",E59=""),"",IFERROR(D59*E59,""))</f>
        <v/>
      </c>
      <c r="G59" s="16" t="n"/>
      <c r="H59" s="29" t="n"/>
      <c r="I59" s="20" t="n"/>
      <c r="J59" s="27">
        <f>IF(A59="","",IF(OR(G59="",G59='Parâmetros'!$D$7),"",IF(G59='Parâmetros'!$D$6,IF(H59&lt;&gt;"",H59,B59),B59)))</f>
        <v/>
      </c>
      <c r="K59" s="9">
        <f>IF(A59="","",IF(OR(G59="",G59='Parâmetros'!$D$7),"",IF(G59='Parâmetros'!$D$6,IF(I59&lt;&gt;"",I59,F59),F59)))</f>
        <v/>
      </c>
      <c r="L59" s="15">
        <f>IF(A59="","",IF(AND(G59='Parâmetros'!$D$6,OR(H59="",I59="")),"Conferir baixa",IF(AND(G59='Parâmetros'!$D$5,B59&lt;TODAY()),"Conferir atraso","")))</f>
        <v/>
      </c>
      <c r="AA59">
        <f>""</f>
        <v/>
      </c>
      <c r="AB59">
        <f>""</f>
        <v/>
      </c>
    </row>
    <row r="60" ht="22" customHeight="1">
      <c r="A60" s="16" t="n"/>
      <c r="B60" s="29" t="n"/>
      <c r="C60" s="18" t="n"/>
      <c r="D60" s="19" t="n"/>
      <c r="E60" s="20" t="n"/>
      <c r="F60" s="12">
        <f>IF(OR(A60="",D60="",E60=""),"",IFERROR(D60*E60,""))</f>
        <v/>
      </c>
      <c r="G60" s="16" t="n"/>
      <c r="H60" s="29" t="n"/>
      <c r="I60" s="20" t="n"/>
      <c r="J60" s="28">
        <f>IF(A60="","",IF(OR(G60="",G60='Parâmetros'!$D$7),"",IF(G60='Parâmetros'!$D$6,IF(H60&lt;&gt;"",H60,B60),B60)))</f>
        <v/>
      </c>
      <c r="K60" s="12">
        <f>IF(A60="","",IF(OR(G60="",G60='Parâmetros'!$D$7),"",IF(G60='Parâmetros'!$D$6,IF(I60&lt;&gt;"",I60,F60),F60)))</f>
        <v/>
      </c>
      <c r="L60" s="21">
        <f>IF(A60="","",IF(AND(G60='Parâmetros'!$D$6,OR(H60="",I60="")),"Conferir baixa",IF(AND(G60='Parâmetros'!$D$5,B60&lt;TODAY()),"Conferir atraso","")))</f>
        <v/>
      </c>
      <c r="AA60">
        <f>""</f>
        <v/>
      </c>
      <c r="AB60">
        <f>""</f>
        <v/>
      </c>
    </row>
    <row r="61" ht="22" customHeight="1">
      <c r="A61" s="16" t="n"/>
      <c r="B61" s="29" t="n"/>
      <c r="C61" s="18" t="n"/>
      <c r="D61" s="19" t="n"/>
      <c r="E61" s="20" t="n"/>
      <c r="F61" s="9">
        <f>IF(OR(A61="",D61="",E61=""),"",IFERROR(D61*E61,""))</f>
        <v/>
      </c>
      <c r="G61" s="16" t="n"/>
      <c r="H61" s="29" t="n"/>
      <c r="I61" s="20" t="n"/>
      <c r="J61" s="27">
        <f>IF(A61="","",IF(OR(G61="",G61='Parâmetros'!$D$7),"",IF(G61='Parâmetros'!$D$6,IF(H61&lt;&gt;"",H61,B61),B61)))</f>
        <v/>
      </c>
      <c r="K61" s="9">
        <f>IF(A61="","",IF(OR(G61="",G61='Parâmetros'!$D$7),"",IF(G61='Parâmetros'!$D$6,IF(I61&lt;&gt;"",I61,F61),F61)))</f>
        <v/>
      </c>
      <c r="L61" s="15">
        <f>IF(A61="","",IF(AND(G61='Parâmetros'!$D$6,OR(H61="",I61="")),"Conferir baixa",IF(AND(G61='Parâmetros'!$D$5,B61&lt;TODAY()),"Conferir atraso","")))</f>
        <v/>
      </c>
      <c r="AA61">
        <f>""</f>
        <v/>
      </c>
      <c r="AB61">
        <f>""</f>
        <v/>
      </c>
    </row>
    <row r="62" ht="22" customHeight="1">
      <c r="A62" s="16" t="n"/>
      <c r="B62" s="29" t="n"/>
      <c r="C62" s="18" t="n"/>
      <c r="D62" s="19" t="n"/>
      <c r="E62" s="20" t="n"/>
      <c r="F62" s="12">
        <f>IF(OR(A62="",D62="",E62=""),"",IFERROR(D62*E62,""))</f>
        <v/>
      </c>
      <c r="G62" s="16" t="n"/>
      <c r="H62" s="29" t="n"/>
      <c r="I62" s="20" t="n"/>
      <c r="J62" s="28">
        <f>IF(A62="","",IF(OR(G62="",G62='Parâmetros'!$D$7),"",IF(G62='Parâmetros'!$D$6,IF(H62&lt;&gt;"",H62,B62),B62)))</f>
        <v/>
      </c>
      <c r="K62" s="12">
        <f>IF(A62="","",IF(OR(G62="",G62='Parâmetros'!$D$7),"",IF(G62='Parâmetros'!$D$6,IF(I62&lt;&gt;"",I62,F62),F62)))</f>
        <v/>
      </c>
      <c r="L62" s="21">
        <f>IF(A62="","",IF(AND(G62='Parâmetros'!$D$6,OR(H62="",I62="")),"Conferir baixa",IF(AND(G62='Parâmetros'!$D$5,B62&lt;TODAY()),"Conferir atraso","")))</f>
        <v/>
      </c>
      <c r="AA62">
        <f>""</f>
        <v/>
      </c>
      <c r="AB62">
        <f>""</f>
        <v/>
      </c>
    </row>
    <row r="63" ht="22" customHeight="1">
      <c r="A63" s="16" t="n"/>
      <c r="B63" s="29" t="n"/>
      <c r="C63" s="18" t="n"/>
      <c r="D63" s="19" t="n"/>
      <c r="E63" s="20" t="n"/>
      <c r="F63" s="9">
        <f>IF(OR(A63="",D63="",E63=""),"",IFERROR(D63*E63,""))</f>
        <v/>
      </c>
      <c r="G63" s="16" t="n"/>
      <c r="H63" s="29" t="n"/>
      <c r="I63" s="20" t="n"/>
      <c r="J63" s="27">
        <f>IF(A63="","",IF(OR(G63="",G63='Parâmetros'!$D$7),"",IF(G63='Parâmetros'!$D$6,IF(H63&lt;&gt;"",H63,B63),B63)))</f>
        <v/>
      </c>
      <c r="K63" s="9">
        <f>IF(A63="","",IF(OR(G63="",G63='Parâmetros'!$D$7),"",IF(G63='Parâmetros'!$D$6,IF(I63&lt;&gt;"",I63,F63),F63)))</f>
        <v/>
      </c>
      <c r="L63" s="15">
        <f>IF(A63="","",IF(AND(G63='Parâmetros'!$D$6,OR(H63="",I63="")),"Conferir baixa",IF(AND(G63='Parâmetros'!$D$5,B63&lt;TODAY()),"Conferir atraso","")))</f>
        <v/>
      </c>
      <c r="AA63">
        <f>""</f>
        <v/>
      </c>
      <c r="AB63">
        <f>""</f>
        <v/>
      </c>
    </row>
    <row r="64" ht="22" customHeight="1">
      <c r="A64" s="16" t="n"/>
      <c r="B64" s="29" t="n"/>
      <c r="C64" s="18" t="n"/>
      <c r="D64" s="19" t="n"/>
      <c r="E64" s="20" t="n"/>
      <c r="F64" s="12">
        <f>IF(OR(A64="",D64="",E64=""),"",IFERROR(D64*E64,""))</f>
        <v/>
      </c>
      <c r="G64" s="16" t="n"/>
      <c r="H64" s="29" t="n"/>
      <c r="I64" s="20" t="n"/>
      <c r="J64" s="28">
        <f>IF(A64="","",IF(OR(G64="",G64='Parâmetros'!$D$7),"",IF(G64='Parâmetros'!$D$6,IF(H64&lt;&gt;"",H64,B64),B64)))</f>
        <v/>
      </c>
      <c r="K64" s="12">
        <f>IF(A64="","",IF(OR(G64="",G64='Parâmetros'!$D$7),"",IF(G64='Parâmetros'!$D$6,IF(I64&lt;&gt;"",I64,F64),F64)))</f>
        <v/>
      </c>
      <c r="L64" s="21">
        <f>IF(A64="","",IF(AND(G64='Parâmetros'!$D$6,OR(H64="",I64="")),"Conferir baixa",IF(AND(G64='Parâmetros'!$D$5,B64&lt;TODAY()),"Conferir atraso","")))</f>
        <v/>
      </c>
      <c r="AA64">
        <f>""</f>
        <v/>
      </c>
      <c r="AB64">
        <f>""</f>
        <v/>
      </c>
    </row>
    <row r="65" ht="22" customHeight="1">
      <c r="A65" s="16" t="n"/>
      <c r="B65" s="29" t="n"/>
      <c r="C65" s="18" t="n"/>
      <c r="D65" s="19" t="n"/>
      <c r="E65" s="20" t="n"/>
      <c r="F65" s="9">
        <f>IF(OR(A65="",D65="",E65=""),"",IFERROR(D65*E65,""))</f>
        <v/>
      </c>
      <c r="G65" s="16" t="n"/>
      <c r="H65" s="29" t="n"/>
      <c r="I65" s="20" t="n"/>
      <c r="J65" s="27">
        <f>IF(A65="","",IF(OR(G65="",G65='Parâmetros'!$D$7),"",IF(G65='Parâmetros'!$D$6,IF(H65&lt;&gt;"",H65,B65),B65)))</f>
        <v/>
      </c>
      <c r="K65" s="9">
        <f>IF(A65="","",IF(OR(G65="",G65='Parâmetros'!$D$7),"",IF(G65='Parâmetros'!$D$6,IF(I65&lt;&gt;"",I65,F65),F65)))</f>
        <v/>
      </c>
      <c r="L65" s="15">
        <f>IF(A65="","",IF(AND(G65='Parâmetros'!$D$6,OR(H65="",I65="")),"Conferir baixa",IF(AND(G65='Parâmetros'!$D$5,B65&lt;TODAY()),"Conferir atraso","")))</f>
        <v/>
      </c>
      <c r="AA65">
        <f>""</f>
        <v/>
      </c>
      <c r="AB65">
        <f>""</f>
        <v/>
      </c>
    </row>
    <row r="66" ht="22" customHeight="1">
      <c r="A66" s="16" t="n"/>
      <c r="B66" s="29" t="n"/>
      <c r="C66" s="18" t="n"/>
      <c r="D66" s="19" t="n"/>
      <c r="E66" s="20" t="n"/>
      <c r="F66" s="12">
        <f>IF(OR(A66="",D66="",E66=""),"",IFERROR(D66*E66,""))</f>
        <v/>
      </c>
      <c r="G66" s="16" t="n"/>
      <c r="H66" s="29" t="n"/>
      <c r="I66" s="20" t="n"/>
      <c r="J66" s="28">
        <f>IF(A66="","",IF(OR(G66="",G66='Parâmetros'!$D$7),"",IF(G66='Parâmetros'!$D$6,IF(H66&lt;&gt;"",H66,B66),B66)))</f>
        <v/>
      </c>
      <c r="K66" s="12">
        <f>IF(A66="","",IF(OR(G66="",G66='Parâmetros'!$D$7),"",IF(G66='Parâmetros'!$D$6,IF(I66&lt;&gt;"",I66,F66),F66)))</f>
        <v/>
      </c>
      <c r="L66" s="21">
        <f>IF(A66="","",IF(AND(G66='Parâmetros'!$D$6,OR(H66="",I66="")),"Conferir baixa",IF(AND(G66='Parâmetros'!$D$5,B66&lt;TODAY()),"Conferir atraso","")))</f>
        <v/>
      </c>
      <c r="AA66">
        <f>""</f>
        <v/>
      </c>
      <c r="AB66">
        <f>""</f>
        <v/>
      </c>
    </row>
    <row r="67" ht="22" customHeight="1">
      <c r="A67" s="16" t="n"/>
      <c r="B67" s="29" t="n"/>
      <c r="C67" s="18" t="n"/>
      <c r="D67" s="19" t="n"/>
      <c r="E67" s="20" t="n"/>
      <c r="F67" s="9">
        <f>IF(OR(A67="",D67="",E67=""),"",IFERROR(D67*E67,""))</f>
        <v/>
      </c>
      <c r="G67" s="16" t="n"/>
      <c r="H67" s="29" t="n"/>
      <c r="I67" s="20" t="n"/>
      <c r="J67" s="27">
        <f>IF(A67="","",IF(OR(G67="",G67='Parâmetros'!$D$7),"",IF(G67='Parâmetros'!$D$6,IF(H67&lt;&gt;"",H67,B67),B67)))</f>
        <v/>
      </c>
      <c r="K67" s="9">
        <f>IF(A67="","",IF(OR(G67="",G67='Parâmetros'!$D$7),"",IF(G67='Parâmetros'!$D$6,IF(I67&lt;&gt;"",I67,F67),F67)))</f>
        <v/>
      </c>
      <c r="L67" s="15">
        <f>IF(A67="","",IF(AND(G67='Parâmetros'!$D$6,OR(H67="",I67="")),"Conferir baixa",IF(AND(G67='Parâmetros'!$D$5,B67&lt;TODAY()),"Conferir atraso","")))</f>
        <v/>
      </c>
      <c r="AA67">
        <f>""</f>
        <v/>
      </c>
      <c r="AB67">
        <f>""</f>
        <v/>
      </c>
    </row>
    <row r="68" ht="22" customHeight="1">
      <c r="A68" s="16" t="n"/>
      <c r="B68" s="29" t="n"/>
      <c r="C68" s="18" t="n"/>
      <c r="D68" s="19" t="n"/>
      <c r="E68" s="20" t="n"/>
      <c r="F68" s="12">
        <f>IF(OR(A68="",D68="",E68=""),"",IFERROR(D68*E68,""))</f>
        <v/>
      </c>
      <c r="G68" s="16" t="n"/>
      <c r="H68" s="29" t="n"/>
      <c r="I68" s="20" t="n"/>
      <c r="J68" s="28">
        <f>IF(A68="","",IF(OR(G68="",G68='Parâmetros'!$D$7),"",IF(G68='Parâmetros'!$D$6,IF(H68&lt;&gt;"",H68,B68),B68)))</f>
        <v/>
      </c>
      <c r="K68" s="12">
        <f>IF(A68="","",IF(OR(G68="",G68='Parâmetros'!$D$7),"",IF(G68='Parâmetros'!$D$6,IF(I68&lt;&gt;"",I68,F68),F68)))</f>
        <v/>
      </c>
      <c r="L68" s="21">
        <f>IF(A68="","",IF(AND(G68='Parâmetros'!$D$6,OR(H68="",I68="")),"Conferir baixa",IF(AND(G68='Parâmetros'!$D$5,B68&lt;TODAY()),"Conferir atraso","")))</f>
        <v/>
      </c>
      <c r="AA68">
        <f>""</f>
        <v/>
      </c>
      <c r="AB68">
        <f>""</f>
        <v/>
      </c>
    </row>
    <row r="69" ht="22" customHeight="1">
      <c r="A69" s="16" t="n"/>
      <c r="B69" s="29" t="n"/>
      <c r="C69" s="18" t="n"/>
      <c r="D69" s="19" t="n"/>
      <c r="E69" s="20" t="n"/>
      <c r="F69" s="9">
        <f>IF(OR(A69="",D69="",E69=""),"",IFERROR(D69*E69,""))</f>
        <v/>
      </c>
      <c r="G69" s="16" t="n"/>
      <c r="H69" s="29" t="n"/>
      <c r="I69" s="20" t="n"/>
      <c r="J69" s="27">
        <f>IF(A69="","",IF(OR(G69="",G69='Parâmetros'!$D$7),"",IF(G69='Parâmetros'!$D$6,IF(H69&lt;&gt;"",H69,B69),B69)))</f>
        <v/>
      </c>
      <c r="K69" s="9">
        <f>IF(A69="","",IF(OR(G69="",G69='Parâmetros'!$D$7),"",IF(G69='Parâmetros'!$D$6,IF(I69&lt;&gt;"",I69,F69),F69)))</f>
        <v/>
      </c>
      <c r="L69" s="15">
        <f>IF(A69="","",IF(AND(G69='Parâmetros'!$D$6,OR(H69="",I69="")),"Conferir baixa",IF(AND(G69='Parâmetros'!$D$5,B69&lt;TODAY()),"Conferir atraso","")))</f>
        <v/>
      </c>
      <c r="AA69">
        <f>""</f>
        <v/>
      </c>
      <c r="AB69">
        <f>""</f>
        <v/>
      </c>
    </row>
    <row r="70" ht="22" customHeight="1">
      <c r="A70" s="16" t="n"/>
      <c r="B70" s="29" t="n"/>
      <c r="C70" s="18" t="n"/>
      <c r="D70" s="19" t="n"/>
      <c r="E70" s="20" t="n"/>
      <c r="F70" s="12">
        <f>IF(OR(A70="",D70="",E70=""),"",IFERROR(D70*E70,""))</f>
        <v/>
      </c>
      <c r="G70" s="16" t="n"/>
      <c r="H70" s="29" t="n"/>
      <c r="I70" s="20" t="n"/>
      <c r="J70" s="28">
        <f>IF(A70="","",IF(OR(G70="",G70='Parâmetros'!$D$7),"",IF(G70='Parâmetros'!$D$6,IF(H70&lt;&gt;"",H70,B70),B70)))</f>
        <v/>
      </c>
      <c r="K70" s="12">
        <f>IF(A70="","",IF(OR(G70="",G70='Parâmetros'!$D$7),"",IF(G70='Parâmetros'!$D$6,IF(I70&lt;&gt;"",I70,F70),F70)))</f>
        <v/>
      </c>
      <c r="L70" s="21">
        <f>IF(A70="","",IF(AND(G70='Parâmetros'!$D$6,OR(H70="",I70="")),"Conferir baixa",IF(AND(G70='Parâmetros'!$D$5,B70&lt;TODAY()),"Conferir atraso","")))</f>
        <v/>
      </c>
      <c r="AA70">
        <f>""</f>
        <v/>
      </c>
      <c r="AB70">
        <f>""</f>
        <v/>
      </c>
    </row>
    <row r="71" ht="22" customHeight="1">
      <c r="A71" s="16" t="n"/>
      <c r="B71" s="29" t="n"/>
      <c r="C71" s="18" t="n"/>
      <c r="D71" s="19" t="n"/>
      <c r="E71" s="20" t="n"/>
      <c r="F71" s="9">
        <f>IF(OR(A71="",D71="",E71=""),"",IFERROR(D71*E71,""))</f>
        <v/>
      </c>
      <c r="G71" s="16" t="n"/>
      <c r="H71" s="29" t="n"/>
      <c r="I71" s="20" t="n"/>
      <c r="J71" s="27">
        <f>IF(A71="","",IF(OR(G71="",G71='Parâmetros'!$D$7),"",IF(G71='Parâmetros'!$D$6,IF(H71&lt;&gt;"",H71,B71),B71)))</f>
        <v/>
      </c>
      <c r="K71" s="9">
        <f>IF(A71="","",IF(OR(G71="",G71='Parâmetros'!$D$7),"",IF(G71='Parâmetros'!$D$6,IF(I71&lt;&gt;"",I71,F71),F71)))</f>
        <v/>
      </c>
      <c r="L71" s="15">
        <f>IF(A71="","",IF(AND(G71='Parâmetros'!$D$6,OR(H71="",I71="")),"Conferir baixa",IF(AND(G71='Parâmetros'!$D$5,B71&lt;TODAY()),"Conferir atraso","")))</f>
        <v/>
      </c>
      <c r="AA71">
        <f>""</f>
        <v/>
      </c>
      <c r="AB71">
        <f>""</f>
        <v/>
      </c>
    </row>
    <row r="72" ht="22" customHeight="1">
      <c r="A72" s="16" t="n"/>
      <c r="B72" s="29" t="n"/>
      <c r="C72" s="18" t="n"/>
      <c r="D72" s="19" t="n"/>
      <c r="E72" s="20" t="n"/>
      <c r="F72" s="12">
        <f>IF(OR(A72="",D72="",E72=""),"",IFERROR(D72*E72,""))</f>
        <v/>
      </c>
      <c r="G72" s="16" t="n"/>
      <c r="H72" s="29" t="n"/>
      <c r="I72" s="20" t="n"/>
      <c r="J72" s="28">
        <f>IF(A72="","",IF(OR(G72="",G72='Parâmetros'!$D$7),"",IF(G72='Parâmetros'!$D$6,IF(H72&lt;&gt;"",H72,B72),B72)))</f>
        <v/>
      </c>
      <c r="K72" s="12">
        <f>IF(A72="","",IF(OR(G72="",G72='Parâmetros'!$D$7),"",IF(G72='Parâmetros'!$D$6,IF(I72&lt;&gt;"",I72,F72),F72)))</f>
        <v/>
      </c>
      <c r="L72" s="21">
        <f>IF(A72="","",IF(AND(G72='Parâmetros'!$D$6,OR(H72="",I72="")),"Conferir baixa",IF(AND(G72='Parâmetros'!$D$5,B72&lt;TODAY()),"Conferir atraso","")))</f>
        <v/>
      </c>
      <c r="AA72">
        <f>""</f>
        <v/>
      </c>
      <c r="AB72">
        <f>""</f>
        <v/>
      </c>
    </row>
    <row r="73" ht="22" customHeight="1">
      <c r="A73" s="16" t="n"/>
      <c r="B73" s="29" t="n"/>
      <c r="C73" s="18" t="n"/>
      <c r="D73" s="19" t="n"/>
      <c r="E73" s="20" t="n"/>
      <c r="F73" s="9">
        <f>IF(OR(A73="",D73="",E73=""),"",IFERROR(D73*E73,""))</f>
        <v/>
      </c>
      <c r="G73" s="16" t="n"/>
      <c r="H73" s="29" t="n"/>
      <c r="I73" s="20" t="n"/>
      <c r="J73" s="27">
        <f>IF(A73="","",IF(OR(G73="",G73='Parâmetros'!$D$7),"",IF(G73='Parâmetros'!$D$6,IF(H73&lt;&gt;"",H73,B73),B73)))</f>
        <v/>
      </c>
      <c r="K73" s="9">
        <f>IF(A73="","",IF(OR(G73="",G73='Parâmetros'!$D$7),"",IF(G73='Parâmetros'!$D$6,IF(I73&lt;&gt;"",I73,F73),F73)))</f>
        <v/>
      </c>
      <c r="L73" s="15">
        <f>IF(A73="","",IF(AND(G73='Parâmetros'!$D$6,OR(H73="",I73="")),"Conferir baixa",IF(AND(G73='Parâmetros'!$D$5,B73&lt;TODAY()),"Conferir atraso","")))</f>
        <v/>
      </c>
      <c r="AA73">
        <f>""</f>
        <v/>
      </c>
      <c r="AB73">
        <f>""</f>
        <v/>
      </c>
    </row>
    <row r="74" ht="22" customHeight="1">
      <c r="A74" s="16" t="n"/>
      <c r="B74" s="29" t="n"/>
      <c r="C74" s="18" t="n"/>
      <c r="D74" s="19" t="n"/>
      <c r="E74" s="20" t="n"/>
      <c r="F74" s="12">
        <f>IF(OR(A74="",D74="",E74=""),"",IFERROR(D74*E74,""))</f>
        <v/>
      </c>
      <c r="G74" s="16" t="n"/>
      <c r="H74" s="29" t="n"/>
      <c r="I74" s="20" t="n"/>
      <c r="J74" s="28">
        <f>IF(A74="","",IF(OR(G74="",G74='Parâmetros'!$D$7),"",IF(G74='Parâmetros'!$D$6,IF(H74&lt;&gt;"",H74,B74),B74)))</f>
        <v/>
      </c>
      <c r="K74" s="12">
        <f>IF(A74="","",IF(OR(G74="",G74='Parâmetros'!$D$7),"",IF(G74='Parâmetros'!$D$6,IF(I74&lt;&gt;"",I74,F74),F74)))</f>
        <v/>
      </c>
      <c r="L74" s="21">
        <f>IF(A74="","",IF(AND(G74='Parâmetros'!$D$6,OR(H74="",I74="")),"Conferir baixa",IF(AND(G74='Parâmetros'!$D$5,B74&lt;TODAY()),"Conferir atraso","")))</f>
        <v/>
      </c>
      <c r="AA74">
        <f>""</f>
        <v/>
      </c>
      <c r="AB74">
        <f>""</f>
        <v/>
      </c>
    </row>
    <row r="75" ht="22" customHeight="1">
      <c r="A75" s="16" t="n"/>
      <c r="B75" s="29" t="n"/>
      <c r="C75" s="18" t="n"/>
      <c r="D75" s="19" t="n"/>
      <c r="E75" s="20" t="n"/>
      <c r="F75" s="9">
        <f>IF(OR(A75="",D75="",E75=""),"",IFERROR(D75*E75,""))</f>
        <v/>
      </c>
      <c r="G75" s="16" t="n"/>
      <c r="H75" s="29" t="n"/>
      <c r="I75" s="20" t="n"/>
      <c r="J75" s="27">
        <f>IF(A75="","",IF(OR(G75="",G75='Parâmetros'!$D$7),"",IF(G75='Parâmetros'!$D$6,IF(H75&lt;&gt;"",H75,B75),B75)))</f>
        <v/>
      </c>
      <c r="K75" s="9">
        <f>IF(A75="","",IF(OR(G75="",G75='Parâmetros'!$D$7),"",IF(G75='Parâmetros'!$D$6,IF(I75&lt;&gt;"",I75,F75),F75)))</f>
        <v/>
      </c>
      <c r="L75" s="15">
        <f>IF(A75="","",IF(AND(G75='Parâmetros'!$D$6,OR(H75="",I75="")),"Conferir baixa",IF(AND(G75='Parâmetros'!$D$5,B75&lt;TODAY()),"Conferir atraso","")))</f>
        <v/>
      </c>
      <c r="AA75">
        <f>""</f>
        <v/>
      </c>
      <c r="AB75">
        <f>""</f>
        <v/>
      </c>
    </row>
    <row r="76" ht="22" customHeight="1">
      <c r="A76" s="16" t="n"/>
      <c r="B76" s="29" t="n"/>
      <c r="C76" s="18" t="n"/>
      <c r="D76" s="19" t="n"/>
      <c r="E76" s="20" t="n"/>
      <c r="F76" s="12">
        <f>IF(OR(A76="",D76="",E76=""),"",IFERROR(D76*E76,""))</f>
        <v/>
      </c>
      <c r="G76" s="16" t="n"/>
      <c r="H76" s="29" t="n"/>
      <c r="I76" s="20" t="n"/>
      <c r="J76" s="28">
        <f>IF(A76="","",IF(OR(G76="",G76='Parâmetros'!$D$7),"",IF(G76='Parâmetros'!$D$6,IF(H76&lt;&gt;"",H76,B76),B76)))</f>
        <v/>
      </c>
      <c r="K76" s="12">
        <f>IF(A76="","",IF(OR(G76="",G76='Parâmetros'!$D$7),"",IF(G76='Parâmetros'!$D$6,IF(I76&lt;&gt;"",I76,F76),F76)))</f>
        <v/>
      </c>
      <c r="L76" s="21">
        <f>IF(A76="","",IF(AND(G76='Parâmetros'!$D$6,OR(H76="",I76="")),"Conferir baixa",IF(AND(G76='Parâmetros'!$D$5,B76&lt;TODAY()),"Conferir atraso","")))</f>
        <v/>
      </c>
      <c r="AA76">
        <f>""</f>
        <v/>
      </c>
      <c r="AB76">
        <f>""</f>
        <v/>
      </c>
    </row>
    <row r="77" ht="22" customHeight="1">
      <c r="A77" s="16" t="n"/>
      <c r="B77" s="29" t="n"/>
      <c r="C77" s="18" t="n"/>
      <c r="D77" s="19" t="n"/>
      <c r="E77" s="20" t="n"/>
      <c r="F77" s="9">
        <f>IF(OR(A77="",D77="",E77=""),"",IFERROR(D77*E77,""))</f>
        <v/>
      </c>
      <c r="G77" s="16" t="n"/>
      <c r="H77" s="29" t="n"/>
      <c r="I77" s="20" t="n"/>
      <c r="J77" s="27">
        <f>IF(A77="","",IF(OR(G77="",G77='Parâmetros'!$D$7),"",IF(G77='Parâmetros'!$D$6,IF(H77&lt;&gt;"",H77,B77),B77)))</f>
        <v/>
      </c>
      <c r="K77" s="9">
        <f>IF(A77="","",IF(OR(G77="",G77='Parâmetros'!$D$7),"",IF(G77='Parâmetros'!$D$6,IF(I77&lt;&gt;"",I77,F77),F77)))</f>
        <v/>
      </c>
      <c r="L77" s="15">
        <f>IF(A77="","",IF(AND(G77='Parâmetros'!$D$6,OR(H77="",I77="")),"Conferir baixa",IF(AND(G77='Parâmetros'!$D$5,B77&lt;TODAY()),"Conferir atraso","")))</f>
        <v/>
      </c>
      <c r="AA77">
        <f>""</f>
        <v/>
      </c>
      <c r="AB77">
        <f>""</f>
        <v/>
      </c>
    </row>
    <row r="78" ht="22" customHeight="1">
      <c r="A78" s="16" t="n"/>
      <c r="B78" s="29" t="n"/>
      <c r="C78" s="18" t="n"/>
      <c r="D78" s="19" t="n"/>
      <c r="E78" s="20" t="n"/>
      <c r="F78" s="12">
        <f>IF(OR(A78="",D78="",E78=""),"",IFERROR(D78*E78,""))</f>
        <v/>
      </c>
      <c r="G78" s="16" t="n"/>
      <c r="H78" s="29" t="n"/>
      <c r="I78" s="20" t="n"/>
      <c r="J78" s="28">
        <f>IF(A78="","",IF(OR(G78="",G78='Parâmetros'!$D$7),"",IF(G78='Parâmetros'!$D$6,IF(H78&lt;&gt;"",H78,B78),B78)))</f>
        <v/>
      </c>
      <c r="K78" s="12">
        <f>IF(A78="","",IF(OR(G78="",G78='Parâmetros'!$D$7),"",IF(G78='Parâmetros'!$D$6,IF(I78&lt;&gt;"",I78,F78),F78)))</f>
        <v/>
      </c>
      <c r="L78" s="21">
        <f>IF(A78="","",IF(AND(G78='Parâmetros'!$D$6,OR(H78="",I78="")),"Conferir baixa",IF(AND(G78='Parâmetros'!$D$5,B78&lt;TODAY()),"Conferir atraso","")))</f>
        <v/>
      </c>
      <c r="AA78">
        <f>""</f>
        <v/>
      </c>
      <c r="AB78">
        <f>""</f>
        <v/>
      </c>
    </row>
    <row r="79" ht="22" customHeight="1">
      <c r="A79" s="16" t="n"/>
      <c r="B79" s="29" t="n"/>
      <c r="C79" s="18" t="n"/>
      <c r="D79" s="19" t="n"/>
      <c r="E79" s="20" t="n"/>
      <c r="F79" s="9">
        <f>IF(OR(A79="",D79="",E79=""),"",IFERROR(D79*E79,""))</f>
        <v/>
      </c>
      <c r="G79" s="16" t="n"/>
      <c r="H79" s="29" t="n"/>
      <c r="I79" s="20" t="n"/>
      <c r="J79" s="27">
        <f>IF(A79="","",IF(OR(G79="",G79='Parâmetros'!$D$7),"",IF(G79='Parâmetros'!$D$6,IF(H79&lt;&gt;"",H79,B79),B79)))</f>
        <v/>
      </c>
      <c r="K79" s="9">
        <f>IF(A79="","",IF(OR(G79="",G79='Parâmetros'!$D$7),"",IF(G79='Parâmetros'!$D$6,IF(I79&lt;&gt;"",I79,F79),F79)))</f>
        <v/>
      </c>
      <c r="L79" s="15">
        <f>IF(A79="","",IF(AND(G79='Parâmetros'!$D$6,OR(H79="",I79="")),"Conferir baixa",IF(AND(G79='Parâmetros'!$D$5,B79&lt;TODAY()),"Conferir atraso","")))</f>
        <v/>
      </c>
      <c r="AA79">
        <f>""</f>
        <v/>
      </c>
      <c r="AB79">
        <f>""</f>
        <v/>
      </c>
    </row>
    <row r="80" ht="22" customHeight="1">
      <c r="A80" s="16" t="n"/>
      <c r="B80" s="29" t="n"/>
      <c r="C80" s="18" t="n"/>
      <c r="D80" s="19" t="n"/>
      <c r="E80" s="20" t="n"/>
      <c r="F80" s="12">
        <f>IF(OR(A80="",D80="",E80=""),"",IFERROR(D80*E80,""))</f>
        <v/>
      </c>
      <c r="G80" s="16" t="n"/>
      <c r="H80" s="29" t="n"/>
      <c r="I80" s="20" t="n"/>
      <c r="J80" s="28">
        <f>IF(A80="","",IF(OR(G80="",G80='Parâmetros'!$D$7),"",IF(G80='Parâmetros'!$D$6,IF(H80&lt;&gt;"",H80,B80),B80)))</f>
        <v/>
      </c>
      <c r="K80" s="12">
        <f>IF(A80="","",IF(OR(G80="",G80='Parâmetros'!$D$7),"",IF(G80='Parâmetros'!$D$6,IF(I80&lt;&gt;"",I80,F80),F80)))</f>
        <v/>
      </c>
      <c r="L80" s="21">
        <f>IF(A80="","",IF(AND(G80='Parâmetros'!$D$6,OR(H80="",I80="")),"Conferir baixa",IF(AND(G80='Parâmetros'!$D$5,B80&lt;TODAY()),"Conferir atraso","")))</f>
        <v/>
      </c>
      <c r="AA80">
        <f>""</f>
        <v/>
      </c>
      <c r="AB80">
        <f>""</f>
        <v/>
      </c>
    </row>
    <row r="81" ht="22" customHeight="1">
      <c r="A81" s="16" t="n"/>
      <c r="B81" s="29" t="n"/>
      <c r="C81" s="18" t="n"/>
      <c r="D81" s="19" t="n"/>
      <c r="E81" s="20" t="n"/>
      <c r="F81" s="9">
        <f>IF(OR(A81="",D81="",E81=""),"",IFERROR(D81*E81,""))</f>
        <v/>
      </c>
      <c r="G81" s="16" t="n"/>
      <c r="H81" s="29" t="n"/>
      <c r="I81" s="20" t="n"/>
      <c r="J81" s="27">
        <f>IF(A81="","",IF(OR(G81="",G81='Parâmetros'!$D$7),"",IF(G81='Parâmetros'!$D$6,IF(H81&lt;&gt;"",H81,B81),B81)))</f>
        <v/>
      </c>
      <c r="K81" s="9">
        <f>IF(A81="","",IF(OR(G81="",G81='Parâmetros'!$D$7),"",IF(G81='Parâmetros'!$D$6,IF(I81&lt;&gt;"",I81,F81),F81)))</f>
        <v/>
      </c>
      <c r="L81" s="15">
        <f>IF(A81="","",IF(AND(G81='Parâmetros'!$D$6,OR(H81="",I81="")),"Conferir baixa",IF(AND(G81='Parâmetros'!$D$5,B81&lt;TODAY()),"Conferir atraso","")))</f>
        <v/>
      </c>
      <c r="AA81">
        <f>""</f>
        <v/>
      </c>
      <c r="AB81">
        <f>""</f>
        <v/>
      </c>
    </row>
    <row r="82" ht="22" customHeight="1">
      <c r="A82" s="16" t="n"/>
      <c r="B82" s="29" t="n"/>
      <c r="C82" s="18" t="n"/>
      <c r="D82" s="19" t="n"/>
      <c r="E82" s="20" t="n"/>
      <c r="F82" s="12">
        <f>IF(OR(A82="",D82="",E82=""),"",IFERROR(D82*E82,""))</f>
        <v/>
      </c>
      <c r="G82" s="16" t="n"/>
      <c r="H82" s="29" t="n"/>
      <c r="I82" s="20" t="n"/>
      <c r="J82" s="28">
        <f>IF(A82="","",IF(OR(G82="",G82='Parâmetros'!$D$7),"",IF(G82='Parâmetros'!$D$6,IF(H82&lt;&gt;"",H82,B82),B82)))</f>
        <v/>
      </c>
      <c r="K82" s="12">
        <f>IF(A82="","",IF(OR(G82="",G82='Parâmetros'!$D$7),"",IF(G82='Parâmetros'!$D$6,IF(I82&lt;&gt;"",I82,F82),F82)))</f>
        <v/>
      </c>
      <c r="L82" s="21">
        <f>IF(A82="","",IF(AND(G82='Parâmetros'!$D$6,OR(H82="",I82="")),"Conferir baixa",IF(AND(G82='Parâmetros'!$D$5,B82&lt;TODAY()),"Conferir atraso","")))</f>
        <v/>
      </c>
      <c r="AA82">
        <f>""</f>
        <v/>
      </c>
      <c r="AB82">
        <f>""</f>
        <v/>
      </c>
    </row>
    <row r="83" ht="22" customHeight="1">
      <c r="A83" s="16" t="n"/>
      <c r="B83" s="29" t="n"/>
      <c r="C83" s="18" t="n"/>
      <c r="D83" s="19" t="n"/>
      <c r="E83" s="20" t="n"/>
      <c r="F83" s="9">
        <f>IF(OR(A83="",D83="",E83=""),"",IFERROR(D83*E83,""))</f>
        <v/>
      </c>
      <c r="G83" s="16" t="n"/>
      <c r="H83" s="29" t="n"/>
      <c r="I83" s="20" t="n"/>
      <c r="J83" s="27">
        <f>IF(A83="","",IF(OR(G83="",G83='Parâmetros'!$D$7),"",IF(G83='Parâmetros'!$D$6,IF(H83&lt;&gt;"",H83,B83),B83)))</f>
        <v/>
      </c>
      <c r="K83" s="9">
        <f>IF(A83="","",IF(OR(G83="",G83='Parâmetros'!$D$7),"",IF(G83='Parâmetros'!$D$6,IF(I83&lt;&gt;"",I83,F83),F83)))</f>
        <v/>
      </c>
      <c r="L83" s="15">
        <f>IF(A83="","",IF(AND(G83='Parâmetros'!$D$6,OR(H83="",I83="")),"Conferir baixa",IF(AND(G83='Parâmetros'!$D$5,B83&lt;TODAY()),"Conferir atraso","")))</f>
        <v/>
      </c>
      <c r="AA83">
        <f>""</f>
        <v/>
      </c>
      <c r="AB83">
        <f>""</f>
        <v/>
      </c>
    </row>
    <row r="84" ht="22" customHeight="1">
      <c r="A84" s="16" t="n"/>
      <c r="B84" s="29" t="n"/>
      <c r="C84" s="18" t="n"/>
      <c r="D84" s="19" t="n"/>
      <c r="E84" s="20" t="n"/>
      <c r="F84" s="12">
        <f>IF(OR(A84="",D84="",E84=""),"",IFERROR(D84*E84,""))</f>
        <v/>
      </c>
      <c r="G84" s="16" t="n"/>
      <c r="H84" s="29" t="n"/>
      <c r="I84" s="20" t="n"/>
      <c r="J84" s="28">
        <f>IF(A84="","",IF(OR(G84="",G84='Parâmetros'!$D$7),"",IF(G84='Parâmetros'!$D$6,IF(H84&lt;&gt;"",H84,B84),B84)))</f>
        <v/>
      </c>
      <c r="K84" s="12">
        <f>IF(A84="","",IF(OR(G84="",G84='Parâmetros'!$D$7),"",IF(G84='Parâmetros'!$D$6,IF(I84&lt;&gt;"",I84,F84),F84)))</f>
        <v/>
      </c>
      <c r="L84" s="21">
        <f>IF(A84="","",IF(AND(G84='Parâmetros'!$D$6,OR(H84="",I84="")),"Conferir baixa",IF(AND(G84='Parâmetros'!$D$5,B84&lt;TODAY()),"Conferir atraso","")))</f>
        <v/>
      </c>
      <c r="AA84">
        <f>""</f>
        <v/>
      </c>
      <c r="AB84">
        <f>""</f>
        <v/>
      </c>
    </row>
    <row r="85" ht="22" customHeight="1">
      <c r="A85" s="16" t="n"/>
      <c r="B85" s="29" t="n"/>
      <c r="C85" s="18" t="n"/>
      <c r="D85" s="19" t="n"/>
      <c r="E85" s="20" t="n"/>
      <c r="F85" s="9">
        <f>IF(OR(A85="",D85="",E85=""),"",IFERROR(D85*E85,""))</f>
        <v/>
      </c>
      <c r="G85" s="16" t="n"/>
      <c r="H85" s="29" t="n"/>
      <c r="I85" s="20" t="n"/>
      <c r="J85" s="27">
        <f>IF(A85="","",IF(OR(G85="",G85='Parâmetros'!$D$7),"",IF(G85='Parâmetros'!$D$6,IF(H85&lt;&gt;"",H85,B85),B85)))</f>
        <v/>
      </c>
      <c r="K85" s="9">
        <f>IF(A85="","",IF(OR(G85="",G85='Parâmetros'!$D$7),"",IF(G85='Parâmetros'!$D$6,IF(I85&lt;&gt;"",I85,F85),F85)))</f>
        <v/>
      </c>
      <c r="L85" s="15">
        <f>IF(A85="","",IF(AND(G85='Parâmetros'!$D$6,OR(H85="",I85="")),"Conferir baixa",IF(AND(G85='Parâmetros'!$D$5,B85&lt;TODAY()),"Conferir atraso","")))</f>
        <v/>
      </c>
      <c r="AA85">
        <f>""</f>
        <v/>
      </c>
      <c r="AB85">
        <f>""</f>
        <v/>
      </c>
    </row>
    <row r="86" ht="22" customHeight="1">
      <c r="A86" s="16" t="n"/>
      <c r="B86" s="29" t="n"/>
      <c r="C86" s="18" t="n"/>
      <c r="D86" s="19" t="n"/>
      <c r="E86" s="20" t="n"/>
      <c r="F86" s="12">
        <f>IF(OR(A86="",D86="",E86=""),"",IFERROR(D86*E86,""))</f>
        <v/>
      </c>
      <c r="G86" s="16" t="n"/>
      <c r="H86" s="29" t="n"/>
      <c r="I86" s="20" t="n"/>
      <c r="J86" s="28">
        <f>IF(A86="","",IF(OR(G86="",G86='Parâmetros'!$D$7),"",IF(G86='Parâmetros'!$D$6,IF(H86&lt;&gt;"",H86,B86),B86)))</f>
        <v/>
      </c>
      <c r="K86" s="12">
        <f>IF(A86="","",IF(OR(G86="",G86='Parâmetros'!$D$7),"",IF(G86='Parâmetros'!$D$6,IF(I86&lt;&gt;"",I86,F86),F86)))</f>
        <v/>
      </c>
      <c r="L86" s="21">
        <f>IF(A86="","",IF(AND(G86='Parâmetros'!$D$6,OR(H86="",I86="")),"Conferir baixa",IF(AND(G86='Parâmetros'!$D$5,B86&lt;TODAY()),"Conferir atraso","")))</f>
        <v/>
      </c>
      <c r="AA86">
        <f>""</f>
        <v/>
      </c>
      <c r="AB86">
        <f>""</f>
        <v/>
      </c>
    </row>
    <row r="87" ht="22" customHeight="1">
      <c r="A87" s="16" t="n"/>
      <c r="B87" s="29" t="n"/>
      <c r="C87" s="18" t="n"/>
      <c r="D87" s="19" t="n"/>
      <c r="E87" s="20" t="n"/>
      <c r="F87" s="9">
        <f>IF(OR(A87="",D87="",E87=""),"",IFERROR(D87*E87,""))</f>
        <v/>
      </c>
      <c r="G87" s="16" t="n"/>
      <c r="H87" s="29" t="n"/>
      <c r="I87" s="20" t="n"/>
      <c r="J87" s="27">
        <f>IF(A87="","",IF(OR(G87="",G87='Parâmetros'!$D$7),"",IF(G87='Parâmetros'!$D$6,IF(H87&lt;&gt;"",H87,B87),B87)))</f>
        <v/>
      </c>
      <c r="K87" s="9">
        <f>IF(A87="","",IF(OR(G87="",G87='Parâmetros'!$D$7),"",IF(G87='Parâmetros'!$D$6,IF(I87&lt;&gt;"",I87,F87),F87)))</f>
        <v/>
      </c>
      <c r="L87" s="15">
        <f>IF(A87="","",IF(AND(G87='Parâmetros'!$D$6,OR(H87="",I87="")),"Conferir baixa",IF(AND(G87='Parâmetros'!$D$5,B87&lt;TODAY()),"Conferir atraso","")))</f>
        <v/>
      </c>
      <c r="AA87">
        <f>""</f>
        <v/>
      </c>
      <c r="AB87">
        <f>""</f>
        <v/>
      </c>
    </row>
    <row r="88" ht="22" customHeight="1">
      <c r="A88" s="16" t="n"/>
      <c r="B88" s="29" t="n"/>
      <c r="C88" s="18" t="n"/>
      <c r="D88" s="19" t="n"/>
      <c r="E88" s="20" t="n"/>
      <c r="F88" s="12">
        <f>IF(OR(A88="",D88="",E88=""),"",IFERROR(D88*E88,""))</f>
        <v/>
      </c>
      <c r="G88" s="16" t="n"/>
      <c r="H88" s="29" t="n"/>
      <c r="I88" s="20" t="n"/>
      <c r="J88" s="28">
        <f>IF(A88="","",IF(OR(G88="",G88='Parâmetros'!$D$7),"",IF(G88='Parâmetros'!$D$6,IF(H88&lt;&gt;"",H88,B88),B88)))</f>
        <v/>
      </c>
      <c r="K88" s="12">
        <f>IF(A88="","",IF(OR(G88="",G88='Parâmetros'!$D$7),"",IF(G88='Parâmetros'!$D$6,IF(I88&lt;&gt;"",I88,F88),F88)))</f>
        <v/>
      </c>
      <c r="L88" s="21">
        <f>IF(A88="","",IF(AND(G88='Parâmetros'!$D$6,OR(H88="",I88="")),"Conferir baixa",IF(AND(G88='Parâmetros'!$D$5,B88&lt;TODAY()),"Conferir atraso","")))</f>
        <v/>
      </c>
      <c r="AA88">
        <f>""</f>
        <v/>
      </c>
      <c r="AB88">
        <f>""</f>
        <v/>
      </c>
    </row>
    <row r="89" ht="22" customHeight="1">
      <c r="A89" s="16" t="n"/>
      <c r="B89" s="29" t="n"/>
      <c r="C89" s="18" t="n"/>
      <c r="D89" s="19" t="n"/>
      <c r="E89" s="20" t="n"/>
      <c r="F89" s="9">
        <f>IF(OR(A89="",D89="",E89=""),"",IFERROR(D89*E89,""))</f>
        <v/>
      </c>
      <c r="G89" s="16" t="n"/>
      <c r="H89" s="29" t="n"/>
      <c r="I89" s="20" t="n"/>
      <c r="J89" s="27">
        <f>IF(A89="","",IF(OR(G89="",G89='Parâmetros'!$D$7),"",IF(G89='Parâmetros'!$D$6,IF(H89&lt;&gt;"",H89,B89),B89)))</f>
        <v/>
      </c>
      <c r="K89" s="9">
        <f>IF(A89="","",IF(OR(G89="",G89='Parâmetros'!$D$7),"",IF(G89='Parâmetros'!$D$6,IF(I89&lt;&gt;"",I89,F89),F89)))</f>
        <v/>
      </c>
      <c r="L89" s="15">
        <f>IF(A89="","",IF(AND(G89='Parâmetros'!$D$6,OR(H89="",I89="")),"Conferir baixa",IF(AND(G89='Parâmetros'!$D$5,B89&lt;TODAY()),"Conferir atraso","")))</f>
        <v/>
      </c>
      <c r="AA89">
        <f>""</f>
        <v/>
      </c>
      <c r="AB89">
        <f>""</f>
        <v/>
      </c>
    </row>
    <row r="90" ht="22" customHeight="1">
      <c r="A90" s="16" t="n"/>
      <c r="B90" s="29" t="n"/>
      <c r="C90" s="18" t="n"/>
      <c r="D90" s="19" t="n"/>
      <c r="E90" s="20" t="n"/>
      <c r="F90" s="12">
        <f>IF(OR(A90="",D90="",E90=""),"",IFERROR(D90*E90,""))</f>
        <v/>
      </c>
      <c r="G90" s="16" t="n"/>
      <c r="H90" s="29" t="n"/>
      <c r="I90" s="20" t="n"/>
      <c r="J90" s="28">
        <f>IF(A90="","",IF(OR(G90="",G90='Parâmetros'!$D$7),"",IF(G90='Parâmetros'!$D$6,IF(H90&lt;&gt;"",H90,B90),B90)))</f>
        <v/>
      </c>
      <c r="K90" s="12">
        <f>IF(A90="","",IF(OR(G90="",G90='Parâmetros'!$D$7),"",IF(G90='Parâmetros'!$D$6,IF(I90&lt;&gt;"",I90,F90),F90)))</f>
        <v/>
      </c>
      <c r="L90" s="21">
        <f>IF(A90="","",IF(AND(G90='Parâmetros'!$D$6,OR(H90="",I90="")),"Conferir baixa",IF(AND(G90='Parâmetros'!$D$5,B90&lt;TODAY()),"Conferir atraso","")))</f>
        <v/>
      </c>
      <c r="AA90">
        <f>""</f>
        <v/>
      </c>
      <c r="AB90">
        <f>""</f>
        <v/>
      </c>
    </row>
    <row r="91" ht="22" customHeight="1">
      <c r="A91" s="16" t="n"/>
      <c r="B91" s="29" t="n"/>
      <c r="C91" s="18" t="n"/>
      <c r="D91" s="19" t="n"/>
      <c r="E91" s="20" t="n"/>
      <c r="F91" s="9">
        <f>IF(OR(A91="",D91="",E91=""),"",IFERROR(D91*E91,""))</f>
        <v/>
      </c>
      <c r="G91" s="16" t="n"/>
      <c r="H91" s="29" t="n"/>
      <c r="I91" s="20" t="n"/>
      <c r="J91" s="27">
        <f>IF(A91="","",IF(OR(G91="",G91='Parâmetros'!$D$7),"",IF(G91='Parâmetros'!$D$6,IF(H91&lt;&gt;"",H91,B91),B91)))</f>
        <v/>
      </c>
      <c r="K91" s="9">
        <f>IF(A91="","",IF(OR(G91="",G91='Parâmetros'!$D$7),"",IF(G91='Parâmetros'!$D$6,IF(I91&lt;&gt;"",I91,F91),F91)))</f>
        <v/>
      </c>
      <c r="L91" s="15">
        <f>IF(A91="","",IF(AND(G91='Parâmetros'!$D$6,OR(H91="",I91="")),"Conferir baixa",IF(AND(G91='Parâmetros'!$D$5,B91&lt;TODAY()),"Conferir atraso","")))</f>
        <v/>
      </c>
      <c r="AA91">
        <f>""</f>
        <v/>
      </c>
      <c r="AB91">
        <f>""</f>
        <v/>
      </c>
    </row>
    <row r="92" ht="22" customHeight="1">
      <c r="A92" s="16" t="n"/>
      <c r="B92" s="29" t="n"/>
      <c r="C92" s="18" t="n"/>
      <c r="D92" s="19" t="n"/>
      <c r="E92" s="20" t="n"/>
      <c r="F92" s="12">
        <f>IF(OR(A92="",D92="",E92=""),"",IFERROR(D92*E92,""))</f>
        <v/>
      </c>
      <c r="G92" s="16" t="n"/>
      <c r="H92" s="29" t="n"/>
      <c r="I92" s="20" t="n"/>
      <c r="J92" s="28">
        <f>IF(A92="","",IF(OR(G92="",G92='Parâmetros'!$D$7),"",IF(G92='Parâmetros'!$D$6,IF(H92&lt;&gt;"",H92,B92),B92)))</f>
        <v/>
      </c>
      <c r="K92" s="12">
        <f>IF(A92="","",IF(OR(G92="",G92='Parâmetros'!$D$7),"",IF(G92='Parâmetros'!$D$6,IF(I92&lt;&gt;"",I92,F92),F92)))</f>
        <v/>
      </c>
      <c r="L92" s="21">
        <f>IF(A92="","",IF(AND(G92='Parâmetros'!$D$6,OR(H92="",I92="")),"Conferir baixa",IF(AND(G92='Parâmetros'!$D$5,B92&lt;TODAY()),"Conferir atraso","")))</f>
        <v/>
      </c>
      <c r="AA92">
        <f>""</f>
        <v/>
      </c>
      <c r="AB92">
        <f>""</f>
        <v/>
      </c>
    </row>
    <row r="93" ht="22" customHeight="1">
      <c r="A93" s="16" t="n"/>
      <c r="B93" s="29" t="n"/>
      <c r="C93" s="18" t="n"/>
      <c r="D93" s="19" t="n"/>
      <c r="E93" s="20" t="n"/>
      <c r="F93" s="9">
        <f>IF(OR(A93="",D93="",E93=""),"",IFERROR(D93*E93,""))</f>
        <v/>
      </c>
      <c r="G93" s="16" t="n"/>
      <c r="H93" s="29" t="n"/>
      <c r="I93" s="20" t="n"/>
      <c r="J93" s="27">
        <f>IF(A93="","",IF(OR(G93="",G93='Parâmetros'!$D$7),"",IF(G93='Parâmetros'!$D$6,IF(H93&lt;&gt;"",H93,B93),B93)))</f>
        <v/>
      </c>
      <c r="K93" s="9">
        <f>IF(A93="","",IF(OR(G93="",G93='Parâmetros'!$D$7),"",IF(G93='Parâmetros'!$D$6,IF(I93&lt;&gt;"",I93,F93),F93)))</f>
        <v/>
      </c>
      <c r="L93" s="15">
        <f>IF(A93="","",IF(AND(G93='Parâmetros'!$D$6,OR(H93="",I93="")),"Conferir baixa",IF(AND(G93='Parâmetros'!$D$5,B93&lt;TODAY()),"Conferir atraso","")))</f>
        <v/>
      </c>
      <c r="AA93">
        <f>""</f>
        <v/>
      </c>
      <c r="AB93">
        <f>""</f>
        <v/>
      </c>
    </row>
    <row r="94" ht="22" customHeight="1">
      <c r="A94" s="16" t="n"/>
      <c r="B94" s="29" t="n"/>
      <c r="C94" s="18" t="n"/>
      <c r="D94" s="19" t="n"/>
      <c r="E94" s="20" t="n"/>
      <c r="F94" s="12">
        <f>IF(OR(A94="",D94="",E94=""),"",IFERROR(D94*E94,""))</f>
        <v/>
      </c>
      <c r="G94" s="16" t="n"/>
      <c r="H94" s="29" t="n"/>
      <c r="I94" s="20" t="n"/>
      <c r="J94" s="28">
        <f>IF(A94="","",IF(OR(G94="",G94='Parâmetros'!$D$7),"",IF(G94='Parâmetros'!$D$6,IF(H94&lt;&gt;"",H94,B94),B94)))</f>
        <v/>
      </c>
      <c r="K94" s="12">
        <f>IF(A94="","",IF(OR(G94="",G94='Parâmetros'!$D$7),"",IF(G94='Parâmetros'!$D$6,IF(I94&lt;&gt;"",I94,F94),F94)))</f>
        <v/>
      </c>
      <c r="L94" s="21">
        <f>IF(A94="","",IF(AND(G94='Parâmetros'!$D$6,OR(H94="",I94="")),"Conferir baixa",IF(AND(G94='Parâmetros'!$D$5,B94&lt;TODAY()),"Conferir atraso","")))</f>
        <v/>
      </c>
      <c r="AA94">
        <f>""</f>
        <v/>
      </c>
      <c r="AB94">
        <f>""</f>
        <v/>
      </c>
    </row>
    <row r="95" ht="22" customHeight="1">
      <c r="A95" s="16" t="n"/>
      <c r="B95" s="29" t="n"/>
      <c r="C95" s="18" t="n"/>
      <c r="D95" s="19" t="n"/>
      <c r="E95" s="20" t="n"/>
      <c r="F95" s="9">
        <f>IF(OR(A95="",D95="",E95=""),"",IFERROR(D95*E95,""))</f>
        <v/>
      </c>
      <c r="G95" s="16" t="n"/>
      <c r="H95" s="29" t="n"/>
      <c r="I95" s="20" t="n"/>
      <c r="J95" s="27">
        <f>IF(A95="","",IF(OR(G95="",G95='Parâmetros'!$D$7),"",IF(G95='Parâmetros'!$D$6,IF(H95&lt;&gt;"",H95,B95),B95)))</f>
        <v/>
      </c>
      <c r="K95" s="9">
        <f>IF(A95="","",IF(OR(G95="",G95='Parâmetros'!$D$7),"",IF(G95='Parâmetros'!$D$6,IF(I95&lt;&gt;"",I95,F95),F95)))</f>
        <v/>
      </c>
      <c r="L95" s="15">
        <f>IF(A95="","",IF(AND(G95='Parâmetros'!$D$6,OR(H95="",I95="")),"Conferir baixa",IF(AND(G95='Parâmetros'!$D$5,B95&lt;TODAY()),"Conferir atraso","")))</f>
        <v/>
      </c>
      <c r="AA95">
        <f>""</f>
        <v/>
      </c>
      <c r="AB95">
        <f>""</f>
        <v/>
      </c>
    </row>
    <row r="96" ht="22" customHeight="1">
      <c r="A96" s="16" t="n"/>
      <c r="B96" s="29" t="n"/>
      <c r="C96" s="18" t="n"/>
      <c r="D96" s="19" t="n"/>
      <c r="E96" s="20" t="n"/>
      <c r="F96" s="12">
        <f>IF(OR(A96="",D96="",E96=""),"",IFERROR(D96*E96,""))</f>
        <v/>
      </c>
      <c r="G96" s="16" t="n"/>
      <c r="H96" s="29" t="n"/>
      <c r="I96" s="20" t="n"/>
      <c r="J96" s="28">
        <f>IF(A96="","",IF(OR(G96="",G96='Parâmetros'!$D$7),"",IF(G96='Parâmetros'!$D$6,IF(H96&lt;&gt;"",H96,B96),B96)))</f>
        <v/>
      </c>
      <c r="K96" s="12">
        <f>IF(A96="","",IF(OR(G96="",G96='Parâmetros'!$D$7),"",IF(G96='Parâmetros'!$D$6,IF(I96&lt;&gt;"",I96,F96),F96)))</f>
        <v/>
      </c>
      <c r="L96" s="21">
        <f>IF(A96="","",IF(AND(G96='Parâmetros'!$D$6,OR(H96="",I96="")),"Conferir baixa",IF(AND(G96='Parâmetros'!$D$5,B96&lt;TODAY()),"Conferir atraso","")))</f>
        <v/>
      </c>
      <c r="AA96">
        <f>""</f>
        <v/>
      </c>
      <c r="AB96">
        <f>""</f>
        <v/>
      </c>
    </row>
    <row r="97" ht="22" customHeight="1">
      <c r="A97" s="16" t="n"/>
      <c r="B97" s="29" t="n"/>
      <c r="C97" s="18" t="n"/>
      <c r="D97" s="19" t="n"/>
      <c r="E97" s="20" t="n"/>
      <c r="F97" s="9">
        <f>IF(OR(A97="",D97="",E97=""),"",IFERROR(D97*E97,""))</f>
        <v/>
      </c>
      <c r="G97" s="16" t="n"/>
      <c r="H97" s="29" t="n"/>
      <c r="I97" s="20" t="n"/>
      <c r="J97" s="27">
        <f>IF(A97="","",IF(OR(G97="",G97='Parâmetros'!$D$7),"",IF(G97='Parâmetros'!$D$6,IF(H97&lt;&gt;"",H97,B97),B97)))</f>
        <v/>
      </c>
      <c r="K97" s="9">
        <f>IF(A97="","",IF(OR(G97="",G97='Parâmetros'!$D$7),"",IF(G97='Parâmetros'!$D$6,IF(I97&lt;&gt;"",I97,F97),F97)))</f>
        <v/>
      </c>
      <c r="L97" s="15">
        <f>IF(A97="","",IF(AND(G97='Parâmetros'!$D$6,OR(H97="",I97="")),"Conferir baixa",IF(AND(G97='Parâmetros'!$D$5,B97&lt;TODAY()),"Conferir atraso","")))</f>
        <v/>
      </c>
      <c r="AA97">
        <f>""</f>
        <v/>
      </c>
      <c r="AB97">
        <f>""</f>
        <v/>
      </c>
    </row>
    <row r="98" ht="22" customHeight="1">
      <c r="A98" s="16" t="n"/>
      <c r="B98" s="29" t="n"/>
      <c r="C98" s="18" t="n"/>
      <c r="D98" s="19" t="n"/>
      <c r="E98" s="20" t="n"/>
      <c r="F98" s="12">
        <f>IF(OR(A98="",D98="",E98=""),"",IFERROR(D98*E98,""))</f>
        <v/>
      </c>
      <c r="G98" s="16" t="n"/>
      <c r="H98" s="29" t="n"/>
      <c r="I98" s="20" t="n"/>
      <c r="J98" s="28">
        <f>IF(A98="","",IF(OR(G98="",G98='Parâmetros'!$D$7),"",IF(G98='Parâmetros'!$D$6,IF(H98&lt;&gt;"",H98,B98),B98)))</f>
        <v/>
      </c>
      <c r="K98" s="12">
        <f>IF(A98="","",IF(OR(G98="",G98='Parâmetros'!$D$7),"",IF(G98='Parâmetros'!$D$6,IF(I98&lt;&gt;"",I98,F98),F98)))</f>
        <v/>
      </c>
      <c r="L98" s="21">
        <f>IF(A98="","",IF(AND(G98='Parâmetros'!$D$6,OR(H98="",I98="")),"Conferir baixa",IF(AND(G98='Parâmetros'!$D$5,B98&lt;TODAY()),"Conferir atraso","")))</f>
        <v/>
      </c>
      <c r="AA98">
        <f>""</f>
        <v/>
      </c>
      <c r="AB98">
        <f>""</f>
        <v/>
      </c>
    </row>
    <row r="99" ht="22" customHeight="1">
      <c r="A99" s="16" t="n"/>
      <c r="B99" s="29" t="n"/>
      <c r="C99" s="18" t="n"/>
      <c r="D99" s="19" t="n"/>
      <c r="E99" s="20" t="n"/>
      <c r="F99" s="9">
        <f>IF(OR(A99="",D99="",E99=""),"",IFERROR(D99*E99,""))</f>
        <v/>
      </c>
      <c r="G99" s="16" t="n"/>
      <c r="H99" s="29" t="n"/>
      <c r="I99" s="20" t="n"/>
      <c r="J99" s="27">
        <f>IF(A99="","",IF(OR(G99="",G99='Parâmetros'!$D$7),"",IF(G99='Parâmetros'!$D$6,IF(H99&lt;&gt;"",H99,B99),B99)))</f>
        <v/>
      </c>
      <c r="K99" s="9">
        <f>IF(A99="","",IF(OR(G99="",G99='Parâmetros'!$D$7),"",IF(G99='Parâmetros'!$D$6,IF(I99&lt;&gt;"",I99,F99),F99)))</f>
        <v/>
      </c>
      <c r="L99" s="15">
        <f>IF(A99="","",IF(AND(G99='Parâmetros'!$D$6,OR(H99="",I99="")),"Conferir baixa",IF(AND(G99='Parâmetros'!$D$5,B99&lt;TODAY()),"Conferir atraso","")))</f>
        <v/>
      </c>
      <c r="AA99">
        <f>""</f>
        <v/>
      </c>
      <c r="AB99">
        <f>""</f>
        <v/>
      </c>
    </row>
    <row r="100" ht="22" customHeight="1">
      <c r="A100" s="16" t="n"/>
      <c r="B100" s="29" t="n"/>
      <c r="C100" s="18" t="n"/>
      <c r="D100" s="19" t="n"/>
      <c r="E100" s="20" t="n"/>
      <c r="F100" s="12">
        <f>IF(OR(A100="",D100="",E100=""),"",IFERROR(D100*E100,""))</f>
        <v/>
      </c>
      <c r="G100" s="16" t="n"/>
      <c r="H100" s="29" t="n"/>
      <c r="I100" s="20" t="n"/>
      <c r="J100" s="28">
        <f>IF(A100="","",IF(OR(G100="",G100='Parâmetros'!$D$7),"",IF(G100='Parâmetros'!$D$6,IF(H100&lt;&gt;"",H100,B100),B100)))</f>
        <v/>
      </c>
      <c r="K100" s="12">
        <f>IF(A100="","",IF(OR(G100="",G100='Parâmetros'!$D$7),"",IF(G100='Parâmetros'!$D$6,IF(I100&lt;&gt;"",I100,F100),F100)))</f>
        <v/>
      </c>
      <c r="L100" s="21">
        <f>IF(A100="","",IF(AND(G100='Parâmetros'!$D$6,OR(H100="",I100="")),"Conferir baixa",IF(AND(G100='Parâmetros'!$D$5,B100&lt;TODAY()),"Conferir atraso","")))</f>
        <v/>
      </c>
      <c r="AA100">
        <f>""</f>
        <v/>
      </c>
      <c r="AB100">
        <f>""</f>
        <v/>
      </c>
    </row>
    <row r="101" ht="22" customHeight="1">
      <c r="A101" s="16" t="n"/>
      <c r="B101" s="29" t="n"/>
      <c r="C101" s="18" t="n"/>
      <c r="D101" s="19" t="n"/>
      <c r="E101" s="20" t="n"/>
      <c r="F101" s="9">
        <f>IF(OR(A101="",D101="",E101=""),"",IFERROR(D101*E101,""))</f>
        <v/>
      </c>
      <c r="G101" s="16" t="n"/>
      <c r="H101" s="29" t="n"/>
      <c r="I101" s="20" t="n"/>
      <c r="J101" s="27">
        <f>IF(A101="","",IF(OR(G101="",G101='Parâmetros'!$D$7),"",IF(G101='Parâmetros'!$D$6,IF(H101&lt;&gt;"",H101,B101),B101)))</f>
        <v/>
      </c>
      <c r="K101" s="9">
        <f>IF(A101="","",IF(OR(G101="",G101='Parâmetros'!$D$7),"",IF(G101='Parâmetros'!$D$6,IF(I101&lt;&gt;"",I101,F101),F101)))</f>
        <v/>
      </c>
      <c r="L101" s="15">
        <f>IF(A101="","",IF(AND(G101='Parâmetros'!$D$6,OR(H101="",I101="")),"Conferir baixa",IF(AND(G101='Parâmetros'!$D$5,B101&lt;TODAY()),"Conferir atraso","")))</f>
        <v/>
      </c>
      <c r="AA101">
        <f>""</f>
        <v/>
      </c>
      <c r="AB101">
        <f>""</f>
        <v/>
      </c>
    </row>
    <row r="102" ht="22" customHeight="1">
      <c r="A102" s="16" t="n"/>
      <c r="B102" s="29" t="n"/>
      <c r="C102" s="18" t="n"/>
      <c r="D102" s="19" t="n"/>
      <c r="E102" s="20" t="n"/>
      <c r="F102" s="12">
        <f>IF(OR(A102="",D102="",E102=""),"",IFERROR(D102*E102,""))</f>
        <v/>
      </c>
      <c r="G102" s="16" t="n"/>
      <c r="H102" s="29" t="n"/>
      <c r="I102" s="20" t="n"/>
      <c r="J102" s="28">
        <f>IF(A102="","",IF(OR(G102="",G102='Parâmetros'!$D$7),"",IF(G102='Parâmetros'!$D$6,IF(H102&lt;&gt;"",H102,B102),B102)))</f>
        <v/>
      </c>
      <c r="K102" s="12">
        <f>IF(A102="","",IF(OR(G102="",G102='Parâmetros'!$D$7),"",IF(G102='Parâmetros'!$D$6,IF(I102&lt;&gt;"",I102,F102),F102)))</f>
        <v/>
      </c>
      <c r="L102" s="21">
        <f>IF(A102="","",IF(AND(G102='Parâmetros'!$D$6,OR(H102="",I102="")),"Conferir baixa",IF(AND(G102='Parâmetros'!$D$5,B102&lt;TODAY()),"Conferir atraso","")))</f>
        <v/>
      </c>
      <c r="AA102">
        <f>""</f>
        <v/>
      </c>
      <c r="AB102">
        <f>""</f>
        <v/>
      </c>
    </row>
    <row r="103" ht="22" customHeight="1">
      <c r="A103" s="16" t="n"/>
      <c r="B103" s="29" t="n"/>
      <c r="C103" s="18" t="n"/>
      <c r="D103" s="19" t="n"/>
      <c r="E103" s="20" t="n"/>
      <c r="F103" s="9">
        <f>IF(OR(A103="",D103="",E103=""),"",IFERROR(D103*E103,""))</f>
        <v/>
      </c>
      <c r="G103" s="16" t="n"/>
      <c r="H103" s="29" t="n"/>
      <c r="I103" s="20" t="n"/>
      <c r="J103" s="27">
        <f>IF(A103="","",IF(OR(G103="",G103='Parâmetros'!$D$7),"",IF(G103='Parâmetros'!$D$6,IF(H103&lt;&gt;"",H103,B103),B103)))</f>
        <v/>
      </c>
      <c r="K103" s="9">
        <f>IF(A103="","",IF(OR(G103="",G103='Parâmetros'!$D$7),"",IF(G103='Parâmetros'!$D$6,IF(I103&lt;&gt;"",I103,F103),F103)))</f>
        <v/>
      </c>
      <c r="L103" s="15">
        <f>IF(A103="","",IF(AND(G103='Parâmetros'!$D$6,OR(H103="",I103="")),"Conferir baixa",IF(AND(G103='Parâmetros'!$D$5,B103&lt;TODAY()),"Conferir atraso","")))</f>
        <v/>
      </c>
      <c r="AA103">
        <f>""</f>
        <v/>
      </c>
      <c r="AB103">
        <f>""</f>
        <v/>
      </c>
    </row>
    <row r="104" ht="22" customHeight="1">
      <c r="A104" s="16" t="n"/>
      <c r="B104" s="29" t="n"/>
      <c r="C104" s="18" t="n"/>
      <c r="D104" s="19" t="n"/>
      <c r="E104" s="20" t="n"/>
      <c r="F104" s="12">
        <f>IF(OR(A104="",D104="",E104=""),"",IFERROR(D104*E104,""))</f>
        <v/>
      </c>
      <c r="G104" s="16" t="n"/>
      <c r="H104" s="29" t="n"/>
      <c r="I104" s="20" t="n"/>
      <c r="J104" s="28">
        <f>IF(A104="","",IF(OR(G104="",G104='Parâmetros'!$D$7),"",IF(G104='Parâmetros'!$D$6,IF(H104&lt;&gt;"",H104,B104),B104)))</f>
        <v/>
      </c>
      <c r="K104" s="12">
        <f>IF(A104="","",IF(OR(G104="",G104='Parâmetros'!$D$7),"",IF(G104='Parâmetros'!$D$6,IF(I104&lt;&gt;"",I104,F104),F104)))</f>
        <v/>
      </c>
      <c r="L104" s="21">
        <f>IF(A104="","",IF(AND(G104='Parâmetros'!$D$6,OR(H104="",I104="")),"Conferir baixa",IF(AND(G104='Parâmetros'!$D$5,B104&lt;TODAY()),"Conferir atraso","")))</f>
        <v/>
      </c>
      <c r="AA104">
        <f>""</f>
        <v/>
      </c>
      <c r="AB104">
        <f>""</f>
        <v/>
      </c>
    </row>
  </sheetData>
  <autoFilter ref="A4:L104"/>
  <mergeCells count="1">
    <mergeCell ref="A1:L1"/>
  </mergeCells>
  <conditionalFormatting sqref="L5:L104">
    <cfRule type="expression" priority="1" dxfId="0">
      <formula>LEFT($L5,8)="Conferir"</formula>
    </cfRule>
  </conditionalFormatting>
  <dataValidations count="4">
    <dataValidation sqref="G5:G104" showDropDown="0" showInputMessage="0" showErrorMessage="1" allowBlank="0" errorTitle="Status inválido" error="Escolha um dos estados disponíveis." type="list" errorStyle="stop">
      <formula1>$AA$1:$AA$3</formula1>
    </dataValidation>
    <dataValidation sqref="B5:B104 H5:H104" showDropDown="0" showInputMessage="0" showErrorMessage="1" allowBlank="0" errorTitle="Data inválida" error="Use uma data dentro dos limites definidos." type="date" errorStyle="stop" operator="between">
      <formula1>$AB$1</formula1>
      <formula2>$AB$2</formula2>
    </dataValidation>
    <dataValidation sqref="D5:D104" showDropDown="0" showInputMessage="0" showErrorMessage="1" allowBlank="0" errorTitle="Quantidade inválida" error="Informe uma quantidade inteira dentro do limite." type="whole" errorStyle="stop" operator="between">
      <formula1>1</formula1>
      <formula2>$AB$3</formula2>
    </dataValidation>
    <dataValidation sqref="E5:E104 I5:I104" showDropDown="0" showInputMessage="0" showErrorMessage="1" allowBlank="0" errorTitle="Valor inválido" error="Informe um valor positivo dentro do limite." type="decimal" errorStyle="stop" operator="between">
      <formula1>0.01</formula1>
      <formula2>$AB$4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38" customWidth="1" min="3" max="3"/>
    <col width="13" customWidth="1" min="4" max="4"/>
    <col width="17" customWidth="1" min="5" max="5"/>
    <col width="17" customWidth="1" min="6" max="6"/>
    <col width="15" customWidth="1" min="7" max="7"/>
    <col width="15" customWidth="1" min="8" max="8"/>
    <col width="17" customWidth="1" min="9" max="9"/>
    <col width="16" customWidth="1" min="10" max="10"/>
    <col width="18" customWidth="1" min="11" max="11"/>
    <col width="22" customWidth="1" min="12" max="12"/>
    <col hidden="1" width="13" customWidth="1" min="27" max="27"/>
    <col hidden="1" width="13" customWidth="1" min="28" max="28"/>
  </cols>
  <sheetData>
    <row r="1" ht="28" customHeight="1">
      <c r="A1" s="1" t="inlineStr">
        <is>
          <t>Pagamentos previstos</t>
        </is>
      </c>
      <c r="AA1">
        <f>'Parâmetros'!E5</f>
        <v/>
      </c>
      <c r="AB1">
        <f>'Parâmetros'!B10</f>
        <v/>
      </c>
    </row>
    <row r="2" ht="30" customHeight="1">
      <c r="A2" s="2" t="inlineStr">
        <is>
          <t>Registre saídas de caixa fictícias. Valores cancelados ou sem status não entram na previsão.</t>
        </is>
      </c>
      <c r="AA2">
        <f>'Parâmetros'!E6</f>
        <v/>
      </c>
      <c r="AB2">
        <f>'Parâmetros'!B11</f>
        <v/>
      </c>
    </row>
    <row r="3">
      <c r="AA3">
        <f>'Parâmetros'!E7</f>
        <v/>
      </c>
      <c r="AB3">
        <f>'Parâmetros'!B12</f>
        <v/>
      </c>
    </row>
    <row r="4" ht="32" customHeight="1">
      <c r="A4" s="3" t="inlineStr">
        <is>
          <t>Identificador</t>
        </is>
      </c>
      <c r="B4" s="3" t="inlineStr">
        <is>
          <t>Data prevista</t>
        </is>
      </c>
      <c r="C4" s="3" t="inlineStr">
        <is>
          <t>Descrição</t>
        </is>
      </c>
      <c r="D4" s="3" t="inlineStr">
        <is>
          <t>Quantidade</t>
        </is>
      </c>
      <c r="E4" s="3" t="inlineStr">
        <is>
          <t>Valor unitário</t>
        </is>
      </c>
      <c r="F4" s="3" t="inlineStr">
        <is>
          <t>Valor previsto</t>
        </is>
      </c>
      <c r="G4" s="3" t="inlineStr">
        <is>
          <t>Status</t>
        </is>
      </c>
      <c r="H4" s="3" t="inlineStr">
        <is>
          <t>Data efetiva</t>
        </is>
      </c>
      <c r="I4" s="3" t="inlineStr">
        <is>
          <t>Valor efetivo</t>
        </is>
      </c>
      <c r="J4" s="3" t="inlineStr">
        <is>
          <t>Data considerada</t>
        </is>
      </c>
      <c r="K4" s="3" t="inlineStr">
        <is>
          <t>Valor considerado</t>
        </is>
      </c>
      <c r="L4" s="3" t="inlineStr">
        <is>
          <t>Conferência</t>
        </is>
      </c>
      <c r="AA4">
        <f>""</f>
        <v/>
      </c>
      <c r="AB4">
        <f>'Parâmetros'!B13</f>
        <v/>
      </c>
    </row>
    <row r="5" ht="22" customHeight="1">
      <c r="A5" s="16" t="inlineStr">
        <is>
          <t>PAG-001</t>
        </is>
      </c>
      <c r="B5" s="29" t="n">
        <v>46274</v>
      </c>
      <c r="C5" s="18" t="inlineStr">
        <is>
          <t>Reposição de produtos profissionais</t>
        </is>
      </c>
      <c r="D5" s="19" t="n">
        <v>1</v>
      </c>
      <c r="E5" s="20" t="n">
        <v>1150</v>
      </c>
      <c r="F5" s="9">
        <f>IF(OR(A5="",D5="",E5=""),"",IFERROR(D5*E5,""))</f>
        <v/>
      </c>
      <c r="G5" s="16" t="inlineStr">
        <is>
          <t>Pago</t>
        </is>
      </c>
      <c r="H5" s="29" t="n">
        <v>46274</v>
      </c>
      <c r="I5" s="20" t="n">
        <v>1120</v>
      </c>
      <c r="J5" s="27">
        <f>IF(A5="","",IF(OR(G5="",G5='Parâmetros'!$E$7),"",IF(G5='Parâmetros'!$E$6,IF(H5&lt;&gt;"",H5,B5),B5)))</f>
        <v/>
      </c>
      <c r="K5" s="9">
        <f>IF(A5="","",IF(OR(G5="",G5='Parâmetros'!$E$7),"",IF(G5='Parâmetros'!$E$6,IF(I5&lt;&gt;"",I5,F5),F5)))</f>
        <v/>
      </c>
      <c r="L5" s="15">
        <f>IF(A5="","",IF(AND(G5='Parâmetros'!$E$6,OR(H5="",I5="")),"Conferir baixa",IF(AND(G5='Parâmetros'!$E$5,B5&lt;TODAY()),"Conferir atraso","")))</f>
        <v/>
      </c>
      <c r="AA5">
        <f>""</f>
        <v/>
      </c>
      <c r="AB5">
        <f>""</f>
        <v/>
      </c>
    </row>
    <row r="6" ht="22" customHeight="1">
      <c r="A6" s="16" t="inlineStr">
        <is>
          <t>PAG-002</t>
        </is>
      </c>
      <c r="B6" s="29" t="n">
        <v>46275</v>
      </c>
      <c r="C6" s="18" t="inlineStr">
        <is>
          <t>Aluguel do espaço</t>
        </is>
      </c>
      <c r="D6" s="19" t="n">
        <v>1</v>
      </c>
      <c r="E6" s="20" t="n">
        <v>4200</v>
      </c>
      <c r="F6" s="12">
        <f>IF(OR(A6="",D6="",E6=""),"",IFERROR(D6*E6,""))</f>
        <v/>
      </c>
      <c r="G6" s="16" t="inlineStr">
        <is>
          <t>Previsto</t>
        </is>
      </c>
      <c r="H6" s="29" t="n"/>
      <c r="I6" s="20" t="n"/>
      <c r="J6" s="28">
        <f>IF(A6="","",IF(OR(G6="",G6='Parâmetros'!$E$7),"",IF(G6='Parâmetros'!$E$6,IF(H6&lt;&gt;"",H6,B6),B6)))</f>
        <v/>
      </c>
      <c r="K6" s="12">
        <f>IF(A6="","",IF(OR(G6="",G6='Parâmetros'!$E$7),"",IF(G6='Parâmetros'!$E$6,IF(I6&lt;&gt;"",I6,F6),F6)))</f>
        <v/>
      </c>
      <c r="L6" s="21">
        <f>IF(A6="","",IF(AND(G6='Parâmetros'!$E$6,OR(H6="",I6="")),"Conferir baixa",IF(AND(G6='Parâmetros'!$E$5,B6&lt;TODAY()),"Conferir atraso","")))</f>
        <v/>
      </c>
      <c r="AA6">
        <f>""</f>
        <v/>
      </c>
      <c r="AB6">
        <f>""</f>
        <v/>
      </c>
    </row>
    <row r="7" ht="22" customHeight="1">
      <c r="A7" s="16" t="inlineStr">
        <is>
          <t>PAG-003</t>
        </is>
      </c>
      <c r="B7" s="29" t="n">
        <v>46277</v>
      </c>
      <c r="C7" s="18" t="inlineStr">
        <is>
          <t>Conta de energia estimada</t>
        </is>
      </c>
      <c r="D7" s="19" t="n">
        <v>1</v>
      </c>
      <c r="E7" s="20" t="n">
        <v>780</v>
      </c>
      <c r="F7" s="9">
        <f>IF(OR(A7="",D7="",E7=""),"",IFERROR(D7*E7,""))</f>
        <v/>
      </c>
      <c r="G7" s="16" t="inlineStr">
        <is>
          <t>Previsto</t>
        </is>
      </c>
      <c r="H7" s="29" t="n"/>
      <c r="I7" s="20" t="n"/>
      <c r="J7" s="27">
        <f>IF(A7="","",IF(OR(G7="",G7='Parâmetros'!$E$7),"",IF(G7='Parâmetros'!$E$6,IF(H7&lt;&gt;"",H7,B7),B7)))</f>
        <v/>
      </c>
      <c r="K7" s="9">
        <f>IF(A7="","",IF(OR(G7="",G7='Parâmetros'!$E$7),"",IF(G7='Parâmetros'!$E$6,IF(I7&lt;&gt;"",I7,F7),F7)))</f>
        <v/>
      </c>
      <c r="L7" s="15">
        <f>IF(A7="","",IF(AND(G7='Parâmetros'!$E$6,OR(H7="",I7="")),"Conferir baixa",IF(AND(G7='Parâmetros'!$E$5,B7&lt;TODAY()),"Conferir atraso","")))</f>
        <v/>
      </c>
      <c r="AA7">
        <f>""</f>
        <v/>
      </c>
      <c r="AB7">
        <f>""</f>
        <v/>
      </c>
    </row>
    <row r="8" ht="22" customHeight="1">
      <c r="A8" s="16" t="inlineStr">
        <is>
          <t>PAG-004</t>
        </is>
      </c>
      <c r="B8" s="29" t="n">
        <v>46279</v>
      </c>
      <c r="C8" s="18" t="inlineStr">
        <is>
          <t>Materiais descartáveis</t>
        </is>
      </c>
      <c r="D8" s="19" t="n">
        <v>6</v>
      </c>
      <c r="E8" s="20" t="n">
        <v>95</v>
      </c>
      <c r="F8" s="12">
        <f>IF(OR(A8="",D8="",E8=""),"",IFERROR(D8*E8,""))</f>
        <v/>
      </c>
      <c r="G8" s="16" t="inlineStr">
        <is>
          <t>Previsto</t>
        </is>
      </c>
      <c r="H8" s="29" t="n"/>
      <c r="I8" s="20" t="n"/>
      <c r="J8" s="28">
        <f>IF(A8="","",IF(OR(G8="",G8='Parâmetros'!$E$7),"",IF(G8='Parâmetros'!$E$6,IF(H8&lt;&gt;"",H8,B8),B8)))</f>
        <v/>
      </c>
      <c r="K8" s="12">
        <f>IF(A8="","",IF(OR(G8="",G8='Parâmetros'!$E$7),"",IF(G8='Parâmetros'!$E$6,IF(I8&lt;&gt;"",I8,F8),F8)))</f>
        <v/>
      </c>
      <c r="L8" s="21">
        <f>IF(A8="","",IF(AND(G8='Parâmetros'!$E$6,OR(H8="",I8="")),"Conferir baixa",IF(AND(G8='Parâmetros'!$E$5,B8&lt;TODAY()),"Conferir atraso","")))</f>
        <v/>
      </c>
      <c r="AA8">
        <f>""</f>
        <v/>
      </c>
      <c r="AB8">
        <f>""</f>
        <v/>
      </c>
    </row>
    <row r="9" ht="22" customHeight="1">
      <c r="A9" s="16" t="inlineStr">
        <is>
          <t>PAG-005</t>
        </is>
      </c>
      <c r="B9" s="29" t="n">
        <v>46281</v>
      </c>
      <c r="C9" s="18" t="inlineStr">
        <is>
          <t>Serviço de lavanderia</t>
        </is>
      </c>
      <c r="D9" s="19" t="n">
        <v>4</v>
      </c>
      <c r="E9" s="20" t="n">
        <v>120</v>
      </c>
      <c r="F9" s="9">
        <f>IF(OR(A9="",D9="",E9=""),"",IFERROR(D9*E9,""))</f>
        <v/>
      </c>
      <c r="G9" s="16" t="inlineStr">
        <is>
          <t>Previsto</t>
        </is>
      </c>
      <c r="H9" s="29" t="n"/>
      <c r="I9" s="20" t="n"/>
      <c r="J9" s="27">
        <f>IF(A9="","",IF(OR(G9="",G9='Parâmetros'!$E$7),"",IF(G9='Parâmetros'!$E$6,IF(H9&lt;&gt;"",H9,B9),B9)))</f>
        <v/>
      </c>
      <c r="K9" s="9">
        <f>IF(A9="","",IF(OR(G9="",G9='Parâmetros'!$E$7),"",IF(G9='Parâmetros'!$E$6,IF(I9&lt;&gt;"",I9,F9),F9)))</f>
        <v/>
      </c>
      <c r="L9" s="15">
        <f>IF(A9="","",IF(AND(G9='Parâmetros'!$E$6,OR(H9="",I9="")),"Conferir baixa",IF(AND(G9='Parâmetros'!$E$5,B9&lt;TODAY()),"Conferir atraso","")))</f>
        <v/>
      </c>
      <c r="AA9">
        <f>""</f>
        <v/>
      </c>
      <c r="AB9">
        <f>""</f>
        <v/>
      </c>
    </row>
    <row r="10" ht="22" customHeight="1">
      <c r="A10" s="16" t="inlineStr">
        <is>
          <t>PAG-006</t>
        </is>
      </c>
      <c r="B10" s="29" t="n">
        <v>46283</v>
      </c>
      <c r="C10" s="18" t="inlineStr">
        <is>
          <t>Produtos de manicure</t>
        </is>
      </c>
      <c r="D10" s="19" t="n">
        <v>10</v>
      </c>
      <c r="E10" s="20" t="n">
        <v>48</v>
      </c>
      <c r="F10" s="12">
        <f>IF(OR(A10="",D10="",E10=""),"",IFERROR(D10*E10,""))</f>
        <v/>
      </c>
      <c r="G10" s="16" t="inlineStr">
        <is>
          <t>Previsto</t>
        </is>
      </c>
      <c r="H10" s="29" t="n"/>
      <c r="I10" s="20" t="n"/>
      <c r="J10" s="28">
        <f>IF(A10="","",IF(OR(G10="",G10='Parâmetros'!$E$7),"",IF(G10='Parâmetros'!$E$6,IF(H10&lt;&gt;"",H10,B10),B10)))</f>
        <v/>
      </c>
      <c r="K10" s="12">
        <f>IF(A10="","",IF(OR(G10="",G10='Parâmetros'!$E$7),"",IF(G10='Parâmetros'!$E$6,IF(I10&lt;&gt;"",I10,F10),F10)))</f>
        <v/>
      </c>
      <c r="L10" s="21">
        <f>IF(A10="","",IF(AND(G10='Parâmetros'!$E$6,OR(H10="",I10="")),"Conferir baixa",IF(AND(G10='Parâmetros'!$E$5,B10&lt;TODAY()),"Conferir atraso","")))</f>
        <v/>
      </c>
      <c r="AA10">
        <f>""</f>
        <v/>
      </c>
      <c r="AB10">
        <f>""</f>
        <v/>
      </c>
    </row>
    <row r="11" ht="22" customHeight="1">
      <c r="A11" s="16" t="inlineStr">
        <is>
          <t>PAG-007</t>
        </is>
      </c>
      <c r="B11" s="29" t="n">
        <v>46286</v>
      </c>
      <c r="C11" s="18" t="inlineStr">
        <is>
          <t>Manutenção preventiva de equipamentos</t>
        </is>
      </c>
      <c r="D11" s="19" t="n">
        <v>1</v>
      </c>
      <c r="E11" s="20" t="n">
        <v>650</v>
      </c>
      <c r="F11" s="9">
        <f>IF(OR(A11="",D11="",E11=""),"",IFERROR(D11*E11,""))</f>
        <v/>
      </c>
      <c r="G11" s="16" t="inlineStr">
        <is>
          <t>Previsto</t>
        </is>
      </c>
      <c r="H11" s="29" t="n"/>
      <c r="I11" s="20" t="n"/>
      <c r="J11" s="27">
        <f>IF(A11="","",IF(OR(G11="",G11='Parâmetros'!$E$7),"",IF(G11='Parâmetros'!$E$6,IF(H11&lt;&gt;"",H11,B11),B11)))</f>
        <v/>
      </c>
      <c r="K11" s="9">
        <f>IF(A11="","",IF(OR(G11="",G11='Parâmetros'!$E$7),"",IF(G11='Parâmetros'!$E$6,IF(I11&lt;&gt;"",I11,F11),F11)))</f>
        <v/>
      </c>
      <c r="L11" s="15">
        <f>IF(A11="","",IF(AND(G11='Parâmetros'!$E$6,OR(H11="",I11="")),"Conferir baixa",IF(AND(G11='Parâmetros'!$E$5,B11&lt;TODAY()),"Conferir atraso","")))</f>
        <v/>
      </c>
      <c r="AA11">
        <f>""</f>
        <v/>
      </c>
      <c r="AB11">
        <f>""</f>
        <v/>
      </c>
    </row>
    <row r="12" ht="22" customHeight="1">
      <c r="A12" s="16" t="inlineStr">
        <is>
          <t>PAG-008</t>
        </is>
      </c>
      <c r="B12" s="29" t="n">
        <v>46289</v>
      </c>
      <c r="C12" s="18" t="inlineStr">
        <is>
          <t>Água e consumo do espaço</t>
        </is>
      </c>
      <c r="D12" s="19" t="n">
        <v>1</v>
      </c>
      <c r="E12" s="20" t="n">
        <v>320</v>
      </c>
      <c r="F12" s="12">
        <f>IF(OR(A12="",D12="",E12=""),"",IFERROR(D12*E12,""))</f>
        <v/>
      </c>
      <c r="G12" s="16" t="inlineStr">
        <is>
          <t>Previsto</t>
        </is>
      </c>
      <c r="H12" s="29" t="n"/>
      <c r="I12" s="20" t="n"/>
      <c r="J12" s="28">
        <f>IF(A12="","",IF(OR(G12="",G12='Parâmetros'!$E$7),"",IF(G12='Parâmetros'!$E$6,IF(H12&lt;&gt;"",H12,B12),B12)))</f>
        <v/>
      </c>
      <c r="K12" s="12">
        <f>IF(A12="","",IF(OR(G12="",G12='Parâmetros'!$E$7),"",IF(G12='Parâmetros'!$E$6,IF(I12&lt;&gt;"",I12,F12),F12)))</f>
        <v/>
      </c>
      <c r="L12" s="21">
        <f>IF(A12="","",IF(AND(G12='Parâmetros'!$E$6,OR(H12="",I12="")),"Conferir baixa",IF(AND(G12='Parâmetros'!$E$5,B12&lt;TODAY()),"Conferir atraso","")))</f>
        <v/>
      </c>
      <c r="AA12">
        <f>""</f>
        <v/>
      </c>
      <c r="AB12">
        <f>""</f>
        <v/>
      </c>
    </row>
    <row r="13" ht="22" customHeight="1">
      <c r="A13" s="16" t="inlineStr">
        <is>
          <t>PAG-009</t>
        </is>
      </c>
      <c r="B13" s="29" t="n">
        <v>46294</v>
      </c>
      <c r="C13" s="18" t="inlineStr">
        <is>
          <t>Divulgação local planejada</t>
        </is>
      </c>
      <c r="D13" s="19" t="n">
        <v>1</v>
      </c>
      <c r="E13" s="20" t="n">
        <v>500</v>
      </c>
      <c r="F13" s="9">
        <f>IF(OR(A13="",D13="",E13=""),"",IFERROR(D13*E13,""))</f>
        <v/>
      </c>
      <c r="G13" s="16" t="inlineStr">
        <is>
          <t>Cancelado</t>
        </is>
      </c>
      <c r="H13" s="29" t="n"/>
      <c r="I13" s="20" t="n"/>
      <c r="J13" s="27">
        <f>IF(A13="","",IF(OR(G13="",G13='Parâmetros'!$E$7),"",IF(G13='Parâmetros'!$E$6,IF(H13&lt;&gt;"",H13,B13),B13)))</f>
        <v/>
      </c>
      <c r="K13" s="9">
        <f>IF(A13="","",IF(OR(G13="",G13='Parâmetros'!$E$7),"",IF(G13='Parâmetros'!$E$6,IF(I13&lt;&gt;"",I13,F13),F13)))</f>
        <v/>
      </c>
      <c r="L13" s="15">
        <f>IF(A13="","",IF(AND(G13='Parâmetros'!$E$6,OR(H13="",I13="")),"Conferir baixa",IF(AND(G13='Parâmetros'!$E$5,B13&lt;TODAY()),"Conferir atraso","")))</f>
        <v/>
      </c>
      <c r="AA13">
        <f>""</f>
        <v/>
      </c>
      <c r="AB13">
        <f>""</f>
        <v/>
      </c>
    </row>
    <row r="14" ht="22" customHeight="1">
      <c r="A14" s="16" t="inlineStr">
        <is>
          <t>PAG-010</t>
        </is>
      </c>
      <c r="B14" s="29" t="n">
        <v>46299</v>
      </c>
      <c r="C14" s="18" t="inlineStr">
        <is>
          <t>Reposição de toalhas e capas</t>
        </is>
      </c>
      <c r="D14" s="19" t="n">
        <v>12</v>
      </c>
      <c r="E14" s="20" t="n">
        <v>40</v>
      </c>
      <c r="F14" s="12">
        <f>IF(OR(A14="",D14="",E14=""),"",IFERROR(D14*E14,""))</f>
        <v/>
      </c>
      <c r="G14" s="16" t="inlineStr">
        <is>
          <t>Previsto</t>
        </is>
      </c>
      <c r="H14" s="29" t="n"/>
      <c r="I14" s="20" t="n"/>
      <c r="J14" s="28">
        <f>IF(A14="","",IF(OR(G14="",G14='Parâmetros'!$E$7),"",IF(G14='Parâmetros'!$E$6,IF(H14&lt;&gt;"",H14,B14),B14)))</f>
        <v/>
      </c>
      <c r="K14" s="12">
        <f>IF(A14="","",IF(OR(G14="",G14='Parâmetros'!$E$7),"",IF(G14='Parâmetros'!$E$6,IF(I14&lt;&gt;"",I14,F14),F14)))</f>
        <v/>
      </c>
      <c r="L14" s="21">
        <f>IF(A14="","",IF(AND(G14='Parâmetros'!$E$6,OR(H14="",I14="")),"Conferir baixa",IF(AND(G14='Parâmetros'!$E$5,B14&lt;TODAY()),"Conferir atraso","")))</f>
        <v/>
      </c>
      <c r="AA14">
        <f>""</f>
        <v/>
      </c>
      <c r="AB14">
        <f>""</f>
        <v/>
      </c>
    </row>
    <row r="15" ht="22" customHeight="1">
      <c r="A15" s="16" t="n"/>
      <c r="B15" s="29" t="n"/>
      <c r="C15" s="18" t="n"/>
      <c r="D15" s="19" t="n"/>
      <c r="E15" s="20" t="n"/>
      <c r="F15" s="9">
        <f>IF(OR(A15="",D15="",E15=""),"",IFERROR(D15*E15,""))</f>
        <v/>
      </c>
      <c r="G15" s="16" t="n"/>
      <c r="H15" s="29" t="n"/>
      <c r="I15" s="20" t="n"/>
      <c r="J15" s="27">
        <f>IF(A15="","",IF(OR(G15="",G15='Parâmetros'!$E$7),"",IF(G15='Parâmetros'!$E$6,IF(H15&lt;&gt;"",H15,B15),B15)))</f>
        <v/>
      </c>
      <c r="K15" s="9">
        <f>IF(A15="","",IF(OR(G15="",G15='Parâmetros'!$E$7),"",IF(G15='Parâmetros'!$E$6,IF(I15&lt;&gt;"",I15,F15),F15)))</f>
        <v/>
      </c>
      <c r="L15" s="15">
        <f>IF(A15="","",IF(AND(G15='Parâmetros'!$E$6,OR(H15="",I15="")),"Conferir baixa",IF(AND(G15='Parâmetros'!$E$5,B15&lt;TODAY()),"Conferir atraso","")))</f>
        <v/>
      </c>
      <c r="AA15">
        <f>""</f>
        <v/>
      </c>
      <c r="AB15">
        <f>""</f>
        <v/>
      </c>
    </row>
    <row r="16" ht="22" customHeight="1">
      <c r="A16" s="16" t="n"/>
      <c r="B16" s="29" t="n"/>
      <c r="C16" s="18" t="n"/>
      <c r="D16" s="19" t="n"/>
      <c r="E16" s="20" t="n"/>
      <c r="F16" s="12">
        <f>IF(OR(A16="",D16="",E16=""),"",IFERROR(D16*E16,""))</f>
        <v/>
      </c>
      <c r="G16" s="16" t="n"/>
      <c r="H16" s="29" t="n"/>
      <c r="I16" s="20" t="n"/>
      <c r="J16" s="28">
        <f>IF(A16="","",IF(OR(G16="",G16='Parâmetros'!$E$7),"",IF(G16='Parâmetros'!$E$6,IF(H16&lt;&gt;"",H16,B16),B16)))</f>
        <v/>
      </c>
      <c r="K16" s="12">
        <f>IF(A16="","",IF(OR(G16="",G16='Parâmetros'!$E$7),"",IF(G16='Parâmetros'!$E$6,IF(I16&lt;&gt;"",I16,F16),F16)))</f>
        <v/>
      </c>
      <c r="L16" s="21">
        <f>IF(A16="","",IF(AND(G16='Parâmetros'!$E$6,OR(H16="",I16="")),"Conferir baixa",IF(AND(G16='Parâmetros'!$E$5,B16&lt;TODAY()),"Conferir atraso","")))</f>
        <v/>
      </c>
      <c r="AA16">
        <f>""</f>
        <v/>
      </c>
      <c r="AB16">
        <f>""</f>
        <v/>
      </c>
    </row>
    <row r="17" ht="22" customHeight="1">
      <c r="A17" s="16" t="n"/>
      <c r="B17" s="29" t="n"/>
      <c r="C17" s="18" t="n"/>
      <c r="D17" s="19" t="n"/>
      <c r="E17" s="20" t="n"/>
      <c r="F17" s="9">
        <f>IF(OR(A17="",D17="",E17=""),"",IFERROR(D17*E17,""))</f>
        <v/>
      </c>
      <c r="G17" s="16" t="n"/>
      <c r="H17" s="29" t="n"/>
      <c r="I17" s="20" t="n"/>
      <c r="J17" s="27">
        <f>IF(A17="","",IF(OR(G17="",G17='Parâmetros'!$E$7),"",IF(G17='Parâmetros'!$E$6,IF(H17&lt;&gt;"",H17,B17),B17)))</f>
        <v/>
      </c>
      <c r="K17" s="9">
        <f>IF(A17="","",IF(OR(G17="",G17='Parâmetros'!$E$7),"",IF(G17='Parâmetros'!$E$6,IF(I17&lt;&gt;"",I17,F17),F17)))</f>
        <v/>
      </c>
      <c r="L17" s="15">
        <f>IF(A17="","",IF(AND(G17='Parâmetros'!$E$6,OR(H17="",I17="")),"Conferir baixa",IF(AND(G17='Parâmetros'!$E$5,B17&lt;TODAY()),"Conferir atraso","")))</f>
        <v/>
      </c>
      <c r="AA17">
        <f>""</f>
        <v/>
      </c>
      <c r="AB17">
        <f>""</f>
        <v/>
      </c>
    </row>
    <row r="18" ht="22" customHeight="1">
      <c r="A18" s="16" t="n"/>
      <c r="B18" s="29" t="n"/>
      <c r="C18" s="18" t="n"/>
      <c r="D18" s="19" t="n"/>
      <c r="E18" s="20" t="n"/>
      <c r="F18" s="12">
        <f>IF(OR(A18="",D18="",E18=""),"",IFERROR(D18*E18,""))</f>
        <v/>
      </c>
      <c r="G18" s="16" t="n"/>
      <c r="H18" s="29" t="n"/>
      <c r="I18" s="20" t="n"/>
      <c r="J18" s="28">
        <f>IF(A18="","",IF(OR(G18="",G18='Parâmetros'!$E$7),"",IF(G18='Parâmetros'!$E$6,IF(H18&lt;&gt;"",H18,B18),B18)))</f>
        <v/>
      </c>
      <c r="K18" s="12">
        <f>IF(A18="","",IF(OR(G18="",G18='Parâmetros'!$E$7),"",IF(G18='Parâmetros'!$E$6,IF(I18&lt;&gt;"",I18,F18),F18)))</f>
        <v/>
      </c>
      <c r="L18" s="21">
        <f>IF(A18="","",IF(AND(G18='Parâmetros'!$E$6,OR(H18="",I18="")),"Conferir baixa",IF(AND(G18='Parâmetros'!$E$5,B18&lt;TODAY()),"Conferir atraso","")))</f>
        <v/>
      </c>
      <c r="AA18">
        <f>""</f>
        <v/>
      </c>
      <c r="AB18">
        <f>""</f>
        <v/>
      </c>
    </row>
    <row r="19" ht="22" customHeight="1">
      <c r="A19" s="16" t="n"/>
      <c r="B19" s="29" t="n"/>
      <c r="C19" s="18" t="n"/>
      <c r="D19" s="19" t="n"/>
      <c r="E19" s="20" t="n"/>
      <c r="F19" s="9">
        <f>IF(OR(A19="",D19="",E19=""),"",IFERROR(D19*E19,""))</f>
        <v/>
      </c>
      <c r="G19" s="16" t="n"/>
      <c r="H19" s="29" t="n"/>
      <c r="I19" s="20" t="n"/>
      <c r="J19" s="27">
        <f>IF(A19="","",IF(OR(G19="",G19='Parâmetros'!$E$7),"",IF(G19='Parâmetros'!$E$6,IF(H19&lt;&gt;"",H19,B19),B19)))</f>
        <v/>
      </c>
      <c r="K19" s="9">
        <f>IF(A19="","",IF(OR(G19="",G19='Parâmetros'!$E$7),"",IF(G19='Parâmetros'!$E$6,IF(I19&lt;&gt;"",I19,F19),F19)))</f>
        <v/>
      </c>
      <c r="L19" s="15">
        <f>IF(A19="","",IF(AND(G19='Parâmetros'!$E$6,OR(H19="",I19="")),"Conferir baixa",IF(AND(G19='Parâmetros'!$E$5,B19&lt;TODAY()),"Conferir atraso","")))</f>
        <v/>
      </c>
      <c r="AA19">
        <f>""</f>
        <v/>
      </c>
      <c r="AB19">
        <f>""</f>
        <v/>
      </c>
    </row>
    <row r="20" ht="22" customHeight="1">
      <c r="A20" s="16" t="n"/>
      <c r="B20" s="29" t="n"/>
      <c r="C20" s="18" t="n"/>
      <c r="D20" s="19" t="n"/>
      <c r="E20" s="20" t="n"/>
      <c r="F20" s="12">
        <f>IF(OR(A20="",D20="",E20=""),"",IFERROR(D20*E20,""))</f>
        <v/>
      </c>
      <c r="G20" s="16" t="n"/>
      <c r="H20" s="29" t="n"/>
      <c r="I20" s="20" t="n"/>
      <c r="J20" s="28">
        <f>IF(A20="","",IF(OR(G20="",G20='Parâmetros'!$E$7),"",IF(G20='Parâmetros'!$E$6,IF(H20&lt;&gt;"",H20,B20),B20)))</f>
        <v/>
      </c>
      <c r="K20" s="12">
        <f>IF(A20="","",IF(OR(G20="",G20='Parâmetros'!$E$7),"",IF(G20='Parâmetros'!$E$6,IF(I20&lt;&gt;"",I20,F20),F20)))</f>
        <v/>
      </c>
      <c r="L20" s="21">
        <f>IF(A20="","",IF(AND(G20='Parâmetros'!$E$6,OR(H20="",I20="")),"Conferir baixa",IF(AND(G20='Parâmetros'!$E$5,B20&lt;TODAY()),"Conferir atraso","")))</f>
        <v/>
      </c>
      <c r="AA20">
        <f>""</f>
        <v/>
      </c>
      <c r="AB20">
        <f>""</f>
        <v/>
      </c>
    </row>
    <row r="21" ht="22" customHeight="1">
      <c r="A21" s="16" t="n"/>
      <c r="B21" s="29" t="n"/>
      <c r="C21" s="18" t="n"/>
      <c r="D21" s="19" t="n"/>
      <c r="E21" s="20" t="n"/>
      <c r="F21" s="9">
        <f>IF(OR(A21="",D21="",E21=""),"",IFERROR(D21*E21,""))</f>
        <v/>
      </c>
      <c r="G21" s="16" t="n"/>
      <c r="H21" s="29" t="n"/>
      <c r="I21" s="20" t="n"/>
      <c r="J21" s="27">
        <f>IF(A21="","",IF(OR(G21="",G21='Parâmetros'!$E$7),"",IF(G21='Parâmetros'!$E$6,IF(H21&lt;&gt;"",H21,B21),B21)))</f>
        <v/>
      </c>
      <c r="K21" s="9">
        <f>IF(A21="","",IF(OR(G21="",G21='Parâmetros'!$E$7),"",IF(G21='Parâmetros'!$E$6,IF(I21&lt;&gt;"",I21,F21),F21)))</f>
        <v/>
      </c>
      <c r="L21" s="15">
        <f>IF(A21="","",IF(AND(G21='Parâmetros'!$E$6,OR(H21="",I21="")),"Conferir baixa",IF(AND(G21='Parâmetros'!$E$5,B21&lt;TODAY()),"Conferir atraso","")))</f>
        <v/>
      </c>
      <c r="AA21">
        <f>""</f>
        <v/>
      </c>
      <c r="AB21">
        <f>""</f>
        <v/>
      </c>
    </row>
    <row r="22" ht="22" customHeight="1">
      <c r="A22" s="16" t="n"/>
      <c r="B22" s="29" t="n"/>
      <c r="C22" s="18" t="n"/>
      <c r="D22" s="19" t="n"/>
      <c r="E22" s="20" t="n"/>
      <c r="F22" s="12">
        <f>IF(OR(A22="",D22="",E22=""),"",IFERROR(D22*E22,""))</f>
        <v/>
      </c>
      <c r="G22" s="16" t="n"/>
      <c r="H22" s="29" t="n"/>
      <c r="I22" s="20" t="n"/>
      <c r="J22" s="28">
        <f>IF(A22="","",IF(OR(G22="",G22='Parâmetros'!$E$7),"",IF(G22='Parâmetros'!$E$6,IF(H22&lt;&gt;"",H22,B22),B22)))</f>
        <v/>
      </c>
      <c r="K22" s="12">
        <f>IF(A22="","",IF(OR(G22="",G22='Parâmetros'!$E$7),"",IF(G22='Parâmetros'!$E$6,IF(I22&lt;&gt;"",I22,F22),F22)))</f>
        <v/>
      </c>
      <c r="L22" s="21">
        <f>IF(A22="","",IF(AND(G22='Parâmetros'!$E$6,OR(H22="",I22="")),"Conferir baixa",IF(AND(G22='Parâmetros'!$E$5,B22&lt;TODAY()),"Conferir atraso","")))</f>
        <v/>
      </c>
      <c r="AA22">
        <f>""</f>
        <v/>
      </c>
      <c r="AB22">
        <f>""</f>
        <v/>
      </c>
    </row>
    <row r="23" ht="22" customHeight="1">
      <c r="A23" s="16" t="n"/>
      <c r="B23" s="29" t="n"/>
      <c r="C23" s="18" t="n"/>
      <c r="D23" s="19" t="n"/>
      <c r="E23" s="20" t="n"/>
      <c r="F23" s="9">
        <f>IF(OR(A23="",D23="",E23=""),"",IFERROR(D23*E23,""))</f>
        <v/>
      </c>
      <c r="G23" s="16" t="n"/>
      <c r="H23" s="29" t="n"/>
      <c r="I23" s="20" t="n"/>
      <c r="J23" s="27">
        <f>IF(A23="","",IF(OR(G23="",G23='Parâmetros'!$E$7),"",IF(G23='Parâmetros'!$E$6,IF(H23&lt;&gt;"",H23,B23),B23)))</f>
        <v/>
      </c>
      <c r="K23" s="9">
        <f>IF(A23="","",IF(OR(G23="",G23='Parâmetros'!$E$7),"",IF(G23='Parâmetros'!$E$6,IF(I23&lt;&gt;"",I23,F23),F23)))</f>
        <v/>
      </c>
      <c r="L23" s="15">
        <f>IF(A23="","",IF(AND(G23='Parâmetros'!$E$6,OR(H23="",I23="")),"Conferir baixa",IF(AND(G23='Parâmetros'!$E$5,B23&lt;TODAY()),"Conferir atraso","")))</f>
        <v/>
      </c>
      <c r="AA23">
        <f>""</f>
        <v/>
      </c>
      <c r="AB23">
        <f>""</f>
        <v/>
      </c>
    </row>
    <row r="24" ht="22" customHeight="1">
      <c r="A24" s="16" t="n"/>
      <c r="B24" s="29" t="n"/>
      <c r="C24" s="18" t="n"/>
      <c r="D24" s="19" t="n"/>
      <c r="E24" s="20" t="n"/>
      <c r="F24" s="12">
        <f>IF(OR(A24="",D24="",E24=""),"",IFERROR(D24*E24,""))</f>
        <v/>
      </c>
      <c r="G24" s="16" t="n"/>
      <c r="H24" s="29" t="n"/>
      <c r="I24" s="20" t="n"/>
      <c r="J24" s="28">
        <f>IF(A24="","",IF(OR(G24="",G24='Parâmetros'!$E$7),"",IF(G24='Parâmetros'!$E$6,IF(H24&lt;&gt;"",H24,B24),B24)))</f>
        <v/>
      </c>
      <c r="K24" s="12">
        <f>IF(A24="","",IF(OR(G24="",G24='Parâmetros'!$E$7),"",IF(G24='Parâmetros'!$E$6,IF(I24&lt;&gt;"",I24,F24),F24)))</f>
        <v/>
      </c>
      <c r="L24" s="21">
        <f>IF(A24="","",IF(AND(G24='Parâmetros'!$E$6,OR(H24="",I24="")),"Conferir baixa",IF(AND(G24='Parâmetros'!$E$5,B24&lt;TODAY()),"Conferir atraso","")))</f>
        <v/>
      </c>
      <c r="AA24">
        <f>""</f>
        <v/>
      </c>
      <c r="AB24">
        <f>""</f>
        <v/>
      </c>
    </row>
    <row r="25" ht="22" customHeight="1">
      <c r="A25" s="16" t="n"/>
      <c r="B25" s="29" t="n"/>
      <c r="C25" s="18" t="n"/>
      <c r="D25" s="19" t="n"/>
      <c r="E25" s="20" t="n"/>
      <c r="F25" s="9">
        <f>IF(OR(A25="",D25="",E25=""),"",IFERROR(D25*E25,""))</f>
        <v/>
      </c>
      <c r="G25" s="16" t="n"/>
      <c r="H25" s="29" t="n"/>
      <c r="I25" s="20" t="n"/>
      <c r="J25" s="27">
        <f>IF(A25="","",IF(OR(G25="",G25='Parâmetros'!$E$7),"",IF(G25='Parâmetros'!$E$6,IF(H25&lt;&gt;"",H25,B25),B25)))</f>
        <v/>
      </c>
      <c r="K25" s="9">
        <f>IF(A25="","",IF(OR(G25="",G25='Parâmetros'!$E$7),"",IF(G25='Parâmetros'!$E$6,IF(I25&lt;&gt;"",I25,F25),F25)))</f>
        <v/>
      </c>
      <c r="L25" s="15">
        <f>IF(A25="","",IF(AND(G25='Parâmetros'!$E$6,OR(H25="",I25="")),"Conferir baixa",IF(AND(G25='Parâmetros'!$E$5,B25&lt;TODAY()),"Conferir atraso","")))</f>
        <v/>
      </c>
      <c r="AA25">
        <f>""</f>
        <v/>
      </c>
      <c r="AB25">
        <f>""</f>
        <v/>
      </c>
    </row>
    <row r="26" ht="22" customHeight="1">
      <c r="A26" s="16" t="n"/>
      <c r="B26" s="29" t="n"/>
      <c r="C26" s="18" t="n"/>
      <c r="D26" s="19" t="n"/>
      <c r="E26" s="20" t="n"/>
      <c r="F26" s="12">
        <f>IF(OR(A26="",D26="",E26=""),"",IFERROR(D26*E26,""))</f>
        <v/>
      </c>
      <c r="G26" s="16" t="n"/>
      <c r="H26" s="29" t="n"/>
      <c r="I26" s="20" t="n"/>
      <c r="J26" s="28">
        <f>IF(A26="","",IF(OR(G26="",G26='Parâmetros'!$E$7),"",IF(G26='Parâmetros'!$E$6,IF(H26&lt;&gt;"",H26,B26),B26)))</f>
        <v/>
      </c>
      <c r="K26" s="12">
        <f>IF(A26="","",IF(OR(G26="",G26='Parâmetros'!$E$7),"",IF(G26='Parâmetros'!$E$6,IF(I26&lt;&gt;"",I26,F26),F26)))</f>
        <v/>
      </c>
      <c r="L26" s="21">
        <f>IF(A26="","",IF(AND(G26='Parâmetros'!$E$6,OR(H26="",I26="")),"Conferir baixa",IF(AND(G26='Parâmetros'!$E$5,B26&lt;TODAY()),"Conferir atraso","")))</f>
        <v/>
      </c>
      <c r="AA26">
        <f>""</f>
        <v/>
      </c>
      <c r="AB26">
        <f>""</f>
        <v/>
      </c>
    </row>
    <row r="27" ht="22" customHeight="1">
      <c r="A27" s="16" t="n"/>
      <c r="B27" s="29" t="n"/>
      <c r="C27" s="18" t="n"/>
      <c r="D27" s="19" t="n"/>
      <c r="E27" s="20" t="n"/>
      <c r="F27" s="9">
        <f>IF(OR(A27="",D27="",E27=""),"",IFERROR(D27*E27,""))</f>
        <v/>
      </c>
      <c r="G27" s="16" t="n"/>
      <c r="H27" s="29" t="n"/>
      <c r="I27" s="20" t="n"/>
      <c r="J27" s="27">
        <f>IF(A27="","",IF(OR(G27="",G27='Parâmetros'!$E$7),"",IF(G27='Parâmetros'!$E$6,IF(H27&lt;&gt;"",H27,B27),B27)))</f>
        <v/>
      </c>
      <c r="K27" s="9">
        <f>IF(A27="","",IF(OR(G27="",G27='Parâmetros'!$E$7),"",IF(G27='Parâmetros'!$E$6,IF(I27&lt;&gt;"",I27,F27),F27)))</f>
        <v/>
      </c>
      <c r="L27" s="15">
        <f>IF(A27="","",IF(AND(G27='Parâmetros'!$E$6,OR(H27="",I27="")),"Conferir baixa",IF(AND(G27='Parâmetros'!$E$5,B27&lt;TODAY()),"Conferir atraso","")))</f>
        <v/>
      </c>
      <c r="AA27">
        <f>""</f>
        <v/>
      </c>
      <c r="AB27">
        <f>""</f>
        <v/>
      </c>
    </row>
    <row r="28" ht="22" customHeight="1">
      <c r="A28" s="16" t="n"/>
      <c r="B28" s="29" t="n"/>
      <c r="C28" s="18" t="n"/>
      <c r="D28" s="19" t="n"/>
      <c r="E28" s="20" t="n"/>
      <c r="F28" s="12">
        <f>IF(OR(A28="",D28="",E28=""),"",IFERROR(D28*E28,""))</f>
        <v/>
      </c>
      <c r="G28" s="16" t="n"/>
      <c r="H28" s="29" t="n"/>
      <c r="I28" s="20" t="n"/>
      <c r="J28" s="28">
        <f>IF(A28="","",IF(OR(G28="",G28='Parâmetros'!$E$7),"",IF(G28='Parâmetros'!$E$6,IF(H28&lt;&gt;"",H28,B28),B28)))</f>
        <v/>
      </c>
      <c r="K28" s="12">
        <f>IF(A28="","",IF(OR(G28="",G28='Parâmetros'!$E$7),"",IF(G28='Parâmetros'!$E$6,IF(I28&lt;&gt;"",I28,F28),F28)))</f>
        <v/>
      </c>
      <c r="L28" s="21">
        <f>IF(A28="","",IF(AND(G28='Parâmetros'!$E$6,OR(H28="",I28="")),"Conferir baixa",IF(AND(G28='Parâmetros'!$E$5,B28&lt;TODAY()),"Conferir atraso","")))</f>
        <v/>
      </c>
      <c r="AA28">
        <f>""</f>
        <v/>
      </c>
      <c r="AB28">
        <f>""</f>
        <v/>
      </c>
    </row>
    <row r="29" ht="22" customHeight="1">
      <c r="A29" s="16" t="n"/>
      <c r="B29" s="29" t="n"/>
      <c r="C29" s="18" t="n"/>
      <c r="D29" s="19" t="n"/>
      <c r="E29" s="20" t="n"/>
      <c r="F29" s="9">
        <f>IF(OR(A29="",D29="",E29=""),"",IFERROR(D29*E29,""))</f>
        <v/>
      </c>
      <c r="G29" s="16" t="n"/>
      <c r="H29" s="29" t="n"/>
      <c r="I29" s="20" t="n"/>
      <c r="J29" s="27">
        <f>IF(A29="","",IF(OR(G29="",G29='Parâmetros'!$E$7),"",IF(G29='Parâmetros'!$E$6,IF(H29&lt;&gt;"",H29,B29),B29)))</f>
        <v/>
      </c>
      <c r="K29" s="9">
        <f>IF(A29="","",IF(OR(G29="",G29='Parâmetros'!$E$7),"",IF(G29='Parâmetros'!$E$6,IF(I29&lt;&gt;"",I29,F29),F29)))</f>
        <v/>
      </c>
      <c r="L29" s="15">
        <f>IF(A29="","",IF(AND(G29='Parâmetros'!$E$6,OR(H29="",I29="")),"Conferir baixa",IF(AND(G29='Parâmetros'!$E$5,B29&lt;TODAY()),"Conferir atraso","")))</f>
        <v/>
      </c>
      <c r="AA29">
        <f>""</f>
        <v/>
      </c>
      <c r="AB29">
        <f>""</f>
        <v/>
      </c>
    </row>
    <row r="30" ht="22" customHeight="1">
      <c r="A30" s="16" t="n"/>
      <c r="B30" s="29" t="n"/>
      <c r="C30" s="18" t="n"/>
      <c r="D30" s="19" t="n"/>
      <c r="E30" s="20" t="n"/>
      <c r="F30" s="12">
        <f>IF(OR(A30="",D30="",E30=""),"",IFERROR(D30*E30,""))</f>
        <v/>
      </c>
      <c r="G30" s="16" t="n"/>
      <c r="H30" s="29" t="n"/>
      <c r="I30" s="20" t="n"/>
      <c r="J30" s="28">
        <f>IF(A30="","",IF(OR(G30="",G30='Parâmetros'!$E$7),"",IF(G30='Parâmetros'!$E$6,IF(H30&lt;&gt;"",H30,B30),B30)))</f>
        <v/>
      </c>
      <c r="K30" s="12">
        <f>IF(A30="","",IF(OR(G30="",G30='Parâmetros'!$E$7),"",IF(G30='Parâmetros'!$E$6,IF(I30&lt;&gt;"",I30,F30),F30)))</f>
        <v/>
      </c>
      <c r="L30" s="21">
        <f>IF(A30="","",IF(AND(G30='Parâmetros'!$E$6,OR(H30="",I30="")),"Conferir baixa",IF(AND(G30='Parâmetros'!$E$5,B30&lt;TODAY()),"Conferir atraso","")))</f>
        <v/>
      </c>
      <c r="AA30">
        <f>""</f>
        <v/>
      </c>
      <c r="AB30">
        <f>""</f>
        <v/>
      </c>
    </row>
    <row r="31" ht="22" customHeight="1">
      <c r="A31" s="16" t="n"/>
      <c r="B31" s="29" t="n"/>
      <c r="C31" s="18" t="n"/>
      <c r="D31" s="19" t="n"/>
      <c r="E31" s="20" t="n"/>
      <c r="F31" s="9">
        <f>IF(OR(A31="",D31="",E31=""),"",IFERROR(D31*E31,""))</f>
        <v/>
      </c>
      <c r="G31" s="16" t="n"/>
      <c r="H31" s="29" t="n"/>
      <c r="I31" s="20" t="n"/>
      <c r="J31" s="27">
        <f>IF(A31="","",IF(OR(G31="",G31='Parâmetros'!$E$7),"",IF(G31='Parâmetros'!$E$6,IF(H31&lt;&gt;"",H31,B31),B31)))</f>
        <v/>
      </c>
      <c r="K31" s="9">
        <f>IF(A31="","",IF(OR(G31="",G31='Parâmetros'!$E$7),"",IF(G31='Parâmetros'!$E$6,IF(I31&lt;&gt;"",I31,F31),F31)))</f>
        <v/>
      </c>
      <c r="L31" s="15">
        <f>IF(A31="","",IF(AND(G31='Parâmetros'!$E$6,OR(H31="",I31="")),"Conferir baixa",IF(AND(G31='Parâmetros'!$E$5,B31&lt;TODAY()),"Conferir atraso","")))</f>
        <v/>
      </c>
      <c r="AA31">
        <f>""</f>
        <v/>
      </c>
      <c r="AB31">
        <f>""</f>
        <v/>
      </c>
    </row>
    <row r="32" ht="22" customHeight="1">
      <c r="A32" s="16" t="n"/>
      <c r="B32" s="29" t="n"/>
      <c r="C32" s="18" t="n"/>
      <c r="D32" s="19" t="n"/>
      <c r="E32" s="20" t="n"/>
      <c r="F32" s="12">
        <f>IF(OR(A32="",D32="",E32=""),"",IFERROR(D32*E32,""))</f>
        <v/>
      </c>
      <c r="G32" s="16" t="n"/>
      <c r="H32" s="29" t="n"/>
      <c r="I32" s="20" t="n"/>
      <c r="J32" s="28">
        <f>IF(A32="","",IF(OR(G32="",G32='Parâmetros'!$E$7),"",IF(G32='Parâmetros'!$E$6,IF(H32&lt;&gt;"",H32,B32),B32)))</f>
        <v/>
      </c>
      <c r="K32" s="12">
        <f>IF(A32="","",IF(OR(G32="",G32='Parâmetros'!$E$7),"",IF(G32='Parâmetros'!$E$6,IF(I32&lt;&gt;"",I32,F32),F32)))</f>
        <v/>
      </c>
      <c r="L32" s="21">
        <f>IF(A32="","",IF(AND(G32='Parâmetros'!$E$6,OR(H32="",I32="")),"Conferir baixa",IF(AND(G32='Parâmetros'!$E$5,B32&lt;TODAY()),"Conferir atraso","")))</f>
        <v/>
      </c>
      <c r="AA32">
        <f>""</f>
        <v/>
      </c>
      <c r="AB32">
        <f>""</f>
        <v/>
      </c>
    </row>
    <row r="33" ht="22" customHeight="1">
      <c r="A33" s="16" t="n"/>
      <c r="B33" s="29" t="n"/>
      <c r="C33" s="18" t="n"/>
      <c r="D33" s="19" t="n"/>
      <c r="E33" s="20" t="n"/>
      <c r="F33" s="9">
        <f>IF(OR(A33="",D33="",E33=""),"",IFERROR(D33*E33,""))</f>
        <v/>
      </c>
      <c r="G33" s="16" t="n"/>
      <c r="H33" s="29" t="n"/>
      <c r="I33" s="20" t="n"/>
      <c r="J33" s="27">
        <f>IF(A33="","",IF(OR(G33="",G33='Parâmetros'!$E$7),"",IF(G33='Parâmetros'!$E$6,IF(H33&lt;&gt;"",H33,B33),B33)))</f>
        <v/>
      </c>
      <c r="K33" s="9">
        <f>IF(A33="","",IF(OR(G33="",G33='Parâmetros'!$E$7),"",IF(G33='Parâmetros'!$E$6,IF(I33&lt;&gt;"",I33,F33),F33)))</f>
        <v/>
      </c>
      <c r="L33" s="15">
        <f>IF(A33="","",IF(AND(G33='Parâmetros'!$E$6,OR(H33="",I33="")),"Conferir baixa",IF(AND(G33='Parâmetros'!$E$5,B33&lt;TODAY()),"Conferir atraso","")))</f>
        <v/>
      </c>
      <c r="AA33">
        <f>""</f>
        <v/>
      </c>
      <c r="AB33">
        <f>""</f>
        <v/>
      </c>
    </row>
    <row r="34" ht="22" customHeight="1">
      <c r="A34" s="16" t="n"/>
      <c r="B34" s="29" t="n"/>
      <c r="C34" s="18" t="n"/>
      <c r="D34" s="19" t="n"/>
      <c r="E34" s="20" t="n"/>
      <c r="F34" s="12">
        <f>IF(OR(A34="",D34="",E34=""),"",IFERROR(D34*E34,""))</f>
        <v/>
      </c>
      <c r="G34" s="16" t="n"/>
      <c r="H34" s="29" t="n"/>
      <c r="I34" s="20" t="n"/>
      <c r="J34" s="28">
        <f>IF(A34="","",IF(OR(G34="",G34='Parâmetros'!$E$7),"",IF(G34='Parâmetros'!$E$6,IF(H34&lt;&gt;"",H34,B34),B34)))</f>
        <v/>
      </c>
      <c r="K34" s="12">
        <f>IF(A34="","",IF(OR(G34="",G34='Parâmetros'!$E$7),"",IF(G34='Parâmetros'!$E$6,IF(I34&lt;&gt;"",I34,F34),F34)))</f>
        <v/>
      </c>
      <c r="L34" s="21">
        <f>IF(A34="","",IF(AND(G34='Parâmetros'!$E$6,OR(H34="",I34="")),"Conferir baixa",IF(AND(G34='Parâmetros'!$E$5,B34&lt;TODAY()),"Conferir atraso","")))</f>
        <v/>
      </c>
      <c r="AA34">
        <f>""</f>
        <v/>
      </c>
      <c r="AB34">
        <f>""</f>
        <v/>
      </c>
    </row>
    <row r="35" ht="22" customHeight="1">
      <c r="A35" s="16" t="n"/>
      <c r="B35" s="29" t="n"/>
      <c r="C35" s="18" t="n"/>
      <c r="D35" s="19" t="n"/>
      <c r="E35" s="20" t="n"/>
      <c r="F35" s="9">
        <f>IF(OR(A35="",D35="",E35=""),"",IFERROR(D35*E35,""))</f>
        <v/>
      </c>
      <c r="G35" s="16" t="n"/>
      <c r="H35" s="29" t="n"/>
      <c r="I35" s="20" t="n"/>
      <c r="J35" s="27">
        <f>IF(A35="","",IF(OR(G35="",G35='Parâmetros'!$E$7),"",IF(G35='Parâmetros'!$E$6,IF(H35&lt;&gt;"",H35,B35),B35)))</f>
        <v/>
      </c>
      <c r="K35" s="9">
        <f>IF(A35="","",IF(OR(G35="",G35='Parâmetros'!$E$7),"",IF(G35='Parâmetros'!$E$6,IF(I35&lt;&gt;"",I35,F35),F35)))</f>
        <v/>
      </c>
      <c r="L35" s="15">
        <f>IF(A35="","",IF(AND(G35='Parâmetros'!$E$6,OR(H35="",I35="")),"Conferir baixa",IF(AND(G35='Parâmetros'!$E$5,B35&lt;TODAY()),"Conferir atraso","")))</f>
        <v/>
      </c>
      <c r="AA35">
        <f>""</f>
        <v/>
      </c>
      <c r="AB35">
        <f>""</f>
        <v/>
      </c>
    </row>
    <row r="36" ht="22" customHeight="1">
      <c r="A36" s="16" t="n"/>
      <c r="B36" s="29" t="n"/>
      <c r="C36" s="18" t="n"/>
      <c r="D36" s="19" t="n"/>
      <c r="E36" s="20" t="n"/>
      <c r="F36" s="12">
        <f>IF(OR(A36="",D36="",E36=""),"",IFERROR(D36*E36,""))</f>
        <v/>
      </c>
      <c r="G36" s="16" t="n"/>
      <c r="H36" s="29" t="n"/>
      <c r="I36" s="20" t="n"/>
      <c r="J36" s="28">
        <f>IF(A36="","",IF(OR(G36="",G36='Parâmetros'!$E$7),"",IF(G36='Parâmetros'!$E$6,IF(H36&lt;&gt;"",H36,B36),B36)))</f>
        <v/>
      </c>
      <c r="K36" s="12">
        <f>IF(A36="","",IF(OR(G36="",G36='Parâmetros'!$E$7),"",IF(G36='Parâmetros'!$E$6,IF(I36&lt;&gt;"",I36,F36),F36)))</f>
        <v/>
      </c>
      <c r="L36" s="21">
        <f>IF(A36="","",IF(AND(G36='Parâmetros'!$E$6,OR(H36="",I36="")),"Conferir baixa",IF(AND(G36='Parâmetros'!$E$5,B36&lt;TODAY()),"Conferir atraso","")))</f>
        <v/>
      </c>
      <c r="AA36">
        <f>""</f>
        <v/>
      </c>
      <c r="AB36">
        <f>""</f>
        <v/>
      </c>
    </row>
    <row r="37" ht="22" customHeight="1">
      <c r="A37" s="16" t="n"/>
      <c r="B37" s="29" t="n"/>
      <c r="C37" s="18" t="n"/>
      <c r="D37" s="19" t="n"/>
      <c r="E37" s="20" t="n"/>
      <c r="F37" s="9">
        <f>IF(OR(A37="",D37="",E37=""),"",IFERROR(D37*E37,""))</f>
        <v/>
      </c>
      <c r="G37" s="16" t="n"/>
      <c r="H37" s="29" t="n"/>
      <c r="I37" s="20" t="n"/>
      <c r="J37" s="27">
        <f>IF(A37="","",IF(OR(G37="",G37='Parâmetros'!$E$7),"",IF(G37='Parâmetros'!$E$6,IF(H37&lt;&gt;"",H37,B37),B37)))</f>
        <v/>
      </c>
      <c r="K37" s="9">
        <f>IF(A37="","",IF(OR(G37="",G37='Parâmetros'!$E$7),"",IF(G37='Parâmetros'!$E$6,IF(I37&lt;&gt;"",I37,F37),F37)))</f>
        <v/>
      </c>
      <c r="L37" s="15">
        <f>IF(A37="","",IF(AND(G37='Parâmetros'!$E$6,OR(H37="",I37="")),"Conferir baixa",IF(AND(G37='Parâmetros'!$E$5,B37&lt;TODAY()),"Conferir atraso","")))</f>
        <v/>
      </c>
      <c r="AA37">
        <f>""</f>
        <v/>
      </c>
      <c r="AB37">
        <f>""</f>
        <v/>
      </c>
    </row>
    <row r="38" ht="22" customHeight="1">
      <c r="A38" s="16" t="n"/>
      <c r="B38" s="29" t="n"/>
      <c r="C38" s="18" t="n"/>
      <c r="D38" s="19" t="n"/>
      <c r="E38" s="20" t="n"/>
      <c r="F38" s="12">
        <f>IF(OR(A38="",D38="",E38=""),"",IFERROR(D38*E38,""))</f>
        <v/>
      </c>
      <c r="G38" s="16" t="n"/>
      <c r="H38" s="29" t="n"/>
      <c r="I38" s="20" t="n"/>
      <c r="J38" s="28">
        <f>IF(A38="","",IF(OR(G38="",G38='Parâmetros'!$E$7),"",IF(G38='Parâmetros'!$E$6,IF(H38&lt;&gt;"",H38,B38),B38)))</f>
        <v/>
      </c>
      <c r="K38" s="12">
        <f>IF(A38="","",IF(OR(G38="",G38='Parâmetros'!$E$7),"",IF(G38='Parâmetros'!$E$6,IF(I38&lt;&gt;"",I38,F38),F38)))</f>
        <v/>
      </c>
      <c r="L38" s="21">
        <f>IF(A38="","",IF(AND(G38='Parâmetros'!$E$6,OR(H38="",I38="")),"Conferir baixa",IF(AND(G38='Parâmetros'!$E$5,B38&lt;TODAY()),"Conferir atraso","")))</f>
        <v/>
      </c>
      <c r="AA38">
        <f>""</f>
        <v/>
      </c>
      <c r="AB38">
        <f>""</f>
        <v/>
      </c>
    </row>
    <row r="39" ht="22" customHeight="1">
      <c r="A39" s="16" t="n"/>
      <c r="B39" s="29" t="n"/>
      <c r="C39" s="18" t="n"/>
      <c r="D39" s="19" t="n"/>
      <c r="E39" s="20" t="n"/>
      <c r="F39" s="9">
        <f>IF(OR(A39="",D39="",E39=""),"",IFERROR(D39*E39,""))</f>
        <v/>
      </c>
      <c r="G39" s="16" t="n"/>
      <c r="H39" s="29" t="n"/>
      <c r="I39" s="20" t="n"/>
      <c r="J39" s="27">
        <f>IF(A39="","",IF(OR(G39="",G39='Parâmetros'!$E$7),"",IF(G39='Parâmetros'!$E$6,IF(H39&lt;&gt;"",H39,B39),B39)))</f>
        <v/>
      </c>
      <c r="K39" s="9">
        <f>IF(A39="","",IF(OR(G39="",G39='Parâmetros'!$E$7),"",IF(G39='Parâmetros'!$E$6,IF(I39&lt;&gt;"",I39,F39),F39)))</f>
        <v/>
      </c>
      <c r="L39" s="15">
        <f>IF(A39="","",IF(AND(G39='Parâmetros'!$E$6,OR(H39="",I39="")),"Conferir baixa",IF(AND(G39='Parâmetros'!$E$5,B39&lt;TODAY()),"Conferir atraso","")))</f>
        <v/>
      </c>
      <c r="AA39">
        <f>""</f>
        <v/>
      </c>
      <c r="AB39">
        <f>""</f>
        <v/>
      </c>
    </row>
    <row r="40" ht="22" customHeight="1">
      <c r="A40" s="16" t="n"/>
      <c r="B40" s="29" t="n"/>
      <c r="C40" s="18" t="n"/>
      <c r="D40" s="19" t="n"/>
      <c r="E40" s="20" t="n"/>
      <c r="F40" s="12">
        <f>IF(OR(A40="",D40="",E40=""),"",IFERROR(D40*E40,""))</f>
        <v/>
      </c>
      <c r="G40" s="16" t="n"/>
      <c r="H40" s="29" t="n"/>
      <c r="I40" s="20" t="n"/>
      <c r="J40" s="28">
        <f>IF(A40="","",IF(OR(G40="",G40='Parâmetros'!$E$7),"",IF(G40='Parâmetros'!$E$6,IF(H40&lt;&gt;"",H40,B40),B40)))</f>
        <v/>
      </c>
      <c r="K40" s="12">
        <f>IF(A40="","",IF(OR(G40="",G40='Parâmetros'!$E$7),"",IF(G40='Parâmetros'!$E$6,IF(I40&lt;&gt;"",I40,F40),F40)))</f>
        <v/>
      </c>
      <c r="L40" s="21">
        <f>IF(A40="","",IF(AND(G40='Parâmetros'!$E$6,OR(H40="",I40="")),"Conferir baixa",IF(AND(G40='Parâmetros'!$E$5,B40&lt;TODAY()),"Conferir atraso","")))</f>
        <v/>
      </c>
      <c r="AA40">
        <f>""</f>
        <v/>
      </c>
      <c r="AB40">
        <f>""</f>
        <v/>
      </c>
    </row>
    <row r="41" ht="22" customHeight="1">
      <c r="A41" s="16" t="n"/>
      <c r="B41" s="29" t="n"/>
      <c r="C41" s="18" t="n"/>
      <c r="D41" s="19" t="n"/>
      <c r="E41" s="20" t="n"/>
      <c r="F41" s="9">
        <f>IF(OR(A41="",D41="",E41=""),"",IFERROR(D41*E41,""))</f>
        <v/>
      </c>
      <c r="G41" s="16" t="n"/>
      <c r="H41" s="29" t="n"/>
      <c r="I41" s="20" t="n"/>
      <c r="J41" s="27">
        <f>IF(A41="","",IF(OR(G41="",G41='Parâmetros'!$E$7),"",IF(G41='Parâmetros'!$E$6,IF(H41&lt;&gt;"",H41,B41),B41)))</f>
        <v/>
      </c>
      <c r="K41" s="9">
        <f>IF(A41="","",IF(OR(G41="",G41='Parâmetros'!$E$7),"",IF(G41='Parâmetros'!$E$6,IF(I41&lt;&gt;"",I41,F41),F41)))</f>
        <v/>
      </c>
      <c r="L41" s="15">
        <f>IF(A41="","",IF(AND(G41='Parâmetros'!$E$6,OR(H41="",I41="")),"Conferir baixa",IF(AND(G41='Parâmetros'!$E$5,B41&lt;TODAY()),"Conferir atraso","")))</f>
        <v/>
      </c>
      <c r="AA41">
        <f>""</f>
        <v/>
      </c>
      <c r="AB41">
        <f>""</f>
        <v/>
      </c>
    </row>
    <row r="42" ht="22" customHeight="1">
      <c r="A42" s="16" t="n"/>
      <c r="B42" s="29" t="n"/>
      <c r="C42" s="18" t="n"/>
      <c r="D42" s="19" t="n"/>
      <c r="E42" s="20" t="n"/>
      <c r="F42" s="12">
        <f>IF(OR(A42="",D42="",E42=""),"",IFERROR(D42*E42,""))</f>
        <v/>
      </c>
      <c r="G42" s="16" t="n"/>
      <c r="H42" s="29" t="n"/>
      <c r="I42" s="20" t="n"/>
      <c r="J42" s="28">
        <f>IF(A42="","",IF(OR(G42="",G42='Parâmetros'!$E$7),"",IF(G42='Parâmetros'!$E$6,IF(H42&lt;&gt;"",H42,B42),B42)))</f>
        <v/>
      </c>
      <c r="K42" s="12">
        <f>IF(A42="","",IF(OR(G42="",G42='Parâmetros'!$E$7),"",IF(G42='Parâmetros'!$E$6,IF(I42&lt;&gt;"",I42,F42),F42)))</f>
        <v/>
      </c>
      <c r="L42" s="21">
        <f>IF(A42="","",IF(AND(G42='Parâmetros'!$E$6,OR(H42="",I42="")),"Conferir baixa",IF(AND(G42='Parâmetros'!$E$5,B42&lt;TODAY()),"Conferir atraso","")))</f>
        <v/>
      </c>
      <c r="AA42">
        <f>""</f>
        <v/>
      </c>
      <c r="AB42">
        <f>""</f>
        <v/>
      </c>
    </row>
    <row r="43" ht="22" customHeight="1">
      <c r="A43" s="16" t="n"/>
      <c r="B43" s="29" t="n"/>
      <c r="C43" s="18" t="n"/>
      <c r="D43" s="19" t="n"/>
      <c r="E43" s="20" t="n"/>
      <c r="F43" s="9">
        <f>IF(OR(A43="",D43="",E43=""),"",IFERROR(D43*E43,""))</f>
        <v/>
      </c>
      <c r="G43" s="16" t="n"/>
      <c r="H43" s="29" t="n"/>
      <c r="I43" s="20" t="n"/>
      <c r="J43" s="27">
        <f>IF(A43="","",IF(OR(G43="",G43='Parâmetros'!$E$7),"",IF(G43='Parâmetros'!$E$6,IF(H43&lt;&gt;"",H43,B43),B43)))</f>
        <v/>
      </c>
      <c r="K43" s="9">
        <f>IF(A43="","",IF(OR(G43="",G43='Parâmetros'!$E$7),"",IF(G43='Parâmetros'!$E$6,IF(I43&lt;&gt;"",I43,F43),F43)))</f>
        <v/>
      </c>
      <c r="L43" s="15">
        <f>IF(A43="","",IF(AND(G43='Parâmetros'!$E$6,OR(H43="",I43="")),"Conferir baixa",IF(AND(G43='Parâmetros'!$E$5,B43&lt;TODAY()),"Conferir atraso","")))</f>
        <v/>
      </c>
      <c r="AA43">
        <f>""</f>
        <v/>
      </c>
      <c r="AB43">
        <f>""</f>
        <v/>
      </c>
    </row>
    <row r="44" ht="22" customHeight="1">
      <c r="A44" s="16" t="n"/>
      <c r="B44" s="29" t="n"/>
      <c r="C44" s="18" t="n"/>
      <c r="D44" s="19" t="n"/>
      <c r="E44" s="20" t="n"/>
      <c r="F44" s="12">
        <f>IF(OR(A44="",D44="",E44=""),"",IFERROR(D44*E44,""))</f>
        <v/>
      </c>
      <c r="G44" s="16" t="n"/>
      <c r="H44" s="29" t="n"/>
      <c r="I44" s="20" t="n"/>
      <c r="J44" s="28">
        <f>IF(A44="","",IF(OR(G44="",G44='Parâmetros'!$E$7),"",IF(G44='Parâmetros'!$E$6,IF(H44&lt;&gt;"",H44,B44),B44)))</f>
        <v/>
      </c>
      <c r="K44" s="12">
        <f>IF(A44="","",IF(OR(G44="",G44='Parâmetros'!$E$7),"",IF(G44='Parâmetros'!$E$6,IF(I44&lt;&gt;"",I44,F44),F44)))</f>
        <v/>
      </c>
      <c r="L44" s="21">
        <f>IF(A44="","",IF(AND(G44='Parâmetros'!$E$6,OR(H44="",I44="")),"Conferir baixa",IF(AND(G44='Parâmetros'!$E$5,B44&lt;TODAY()),"Conferir atraso","")))</f>
        <v/>
      </c>
      <c r="AA44">
        <f>""</f>
        <v/>
      </c>
      <c r="AB44">
        <f>""</f>
        <v/>
      </c>
    </row>
    <row r="45" ht="22" customHeight="1">
      <c r="A45" s="16" t="n"/>
      <c r="B45" s="29" t="n"/>
      <c r="C45" s="18" t="n"/>
      <c r="D45" s="19" t="n"/>
      <c r="E45" s="20" t="n"/>
      <c r="F45" s="9">
        <f>IF(OR(A45="",D45="",E45=""),"",IFERROR(D45*E45,""))</f>
        <v/>
      </c>
      <c r="G45" s="16" t="n"/>
      <c r="H45" s="29" t="n"/>
      <c r="I45" s="20" t="n"/>
      <c r="J45" s="27">
        <f>IF(A45="","",IF(OR(G45="",G45='Parâmetros'!$E$7),"",IF(G45='Parâmetros'!$E$6,IF(H45&lt;&gt;"",H45,B45),B45)))</f>
        <v/>
      </c>
      <c r="K45" s="9">
        <f>IF(A45="","",IF(OR(G45="",G45='Parâmetros'!$E$7),"",IF(G45='Parâmetros'!$E$6,IF(I45&lt;&gt;"",I45,F45),F45)))</f>
        <v/>
      </c>
      <c r="L45" s="15">
        <f>IF(A45="","",IF(AND(G45='Parâmetros'!$E$6,OR(H45="",I45="")),"Conferir baixa",IF(AND(G45='Parâmetros'!$E$5,B45&lt;TODAY()),"Conferir atraso","")))</f>
        <v/>
      </c>
      <c r="AA45">
        <f>""</f>
        <v/>
      </c>
      <c r="AB45">
        <f>""</f>
        <v/>
      </c>
    </row>
    <row r="46" ht="22" customHeight="1">
      <c r="A46" s="16" t="n"/>
      <c r="B46" s="29" t="n"/>
      <c r="C46" s="18" t="n"/>
      <c r="D46" s="19" t="n"/>
      <c r="E46" s="20" t="n"/>
      <c r="F46" s="12">
        <f>IF(OR(A46="",D46="",E46=""),"",IFERROR(D46*E46,""))</f>
        <v/>
      </c>
      <c r="G46" s="16" t="n"/>
      <c r="H46" s="29" t="n"/>
      <c r="I46" s="20" t="n"/>
      <c r="J46" s="28">
        <f>IF(A46="","",IF(OR(G46="",G46='Parâmetros'!$E$7),"",IF(G46='Parâmetros'!$E$6,IF(H46&lt;&gt;"",H46,B46),B46)))</f>
        <v/>
      </c>
      <c r="K46" s="12">
        <f>IF(A46="","",IF(OR(G46="",G46='Parâmetros'!$E$7),"",IF(G46='Parâmetros'!$E$6,IF(I46&lt;&gt;"",I46,F46),F46)))</f>
        <v/>
      </c>
      <c r="L46" s="21">
        <f>IF(A46="","",IF(AND(G46='Parâmetros'!$E$6,OR(H46="",I46="")),"Conferir baixa",IF(AND(G46='Parâmetros'!$E$5,B46&lt;TODAY()),"Conferir atraso","")))</f>
        <v/>
      </c>
      <c r="AA46">
        <f>""</f>
        <v/>
      </c>
      <c r="AB46">
        <f>""</f>
        <v/>
      </c>
    </row>
    <row r="47" ht="22" customHeight="1">
      <c r="A47" s="16" t="n"/>
      <c r="B47" s="29" t="n"/>
      <c r="C47" s="18" t="n"/>
      <c r="D47" s="19" t="n"/>
      <c r="E47" s="20" t="n"/>
      <c r="F47" s="9">
        <f>IF(OR(A47="",D47="",E47=""),"",IFERROR(D47*E47,""))</f>
        <v/>
      </c>
      <c r="G47" s="16" t="n"/>
      <c r="H47" s="29" t="n"/>
      <c r="I47" s="20" t="n"/>
      <c r="J47" s="27">
        <f>IF(A47="","",IF(OR(G47="",G47='Parâmetros'!$E$7),"",IF(G47='Parâmetros'!$E$6,IF(H47&lt;&gt;"",H47,B47),B47)))</f>
        <v/>
      </c>
      <c r="K47" s="9">
        <f>IF(A47="","",IF(OR(G47="",G47='Parâmetros'!$E$7),"",IF(G47='Parâmetros'!$E$6,IF(I47&lt;&gt;"",I47,F47),F47)))</f>
        <v/>
      </c>
      <c r="L47" s="15">
        <f>IF(A47="","",IF(AND(G47='Parâmetros'!$E$6,OR(H47="",I47="")),"Conferir baixa",IF(AND(G47='Parâmetros'!$E$5,B47&lt;TODAY()),"Conferir atraso","")))</f>
        <v/>
      </c>
      <c r="AA47">
        <f>""</f>
        <v/>
      </c>
      <c r="AB47">
        <f>""</f>
        <v/>
      </c>
    </row>
    <row r="48" ht="22" customHeight="1">
      <c r="A48" s="16" t="n"/>
      <c r="B48" s="29" t="n"/>
      <c r="C48" s="18" t="n"/>
      <c r="D48" s="19" t="n"/>
      <c r="E48" s="20" t="n"/>
      <c r="F48" s="12">
        <f>IF(OR(A48="",D48="",E48=""),"",IFERROR(D48*E48,""))</f>
        <v/>
      </c>
      <c r="G48" s="16" t="n"/>
      <c r="H48" s="29" t="n"/>
      <c r="I48" s="20" t="n"/>
      <c r="J48" s="28">
        <f>IF(A48="","",IF(OR(G48="",G48='Parâmetros'!$E$7),"",IF(G48='Parâmetros'!$E$6,IF(H48&lt;&gt;"",H48,B48),B48)))</f>
        <v/>
      </c>
      <c r="K48" s="12">
        <f>IF(A48="","",IF(OR(G48="",G48='Parâmetros'!$E$7),"",IF(G48='Parâmetros'!$E$6,IF(I48&lt;&gt;"",I48,F48),F48)))</f>
        <v/>
      </c>
      <c r="L48" s="21">
        <f>IF(A48="","",IF(AND(G48='Parâmetros'!$E$6,OR(H48="",I48="")),"Conferir baixa",IF(AND(G48='Parâmetros'!$E$5,B48&lt;TODAY()),"Conferir atraso","")))</f>
        <v/>
      </c>
      <c r="AA48">
        <f>""</f>
        <v/>
      </c>
      <c r="AB48">
        <f>""</f>
        <v/>
      </c>
    </row>
    <row r="49" ht="22" customHeight="1">
      <c r="A49" s="16" t="n"/>
      <c r="B49" s="29" t="n"/>
      <c r="C49" s="18" t="n"/>
      <c r="D49" s="19" t="n"/>
      <c r="E49" s="20" t="n"/>
      <c r="F49" s="9">
        <f>IF(OR(A49="",D49="",E49=""),"",IFERROR(D49*E49,""))</f>
        <v/>
      </c>
      <c r="G49" s="16" t="n"/>
      <c r="H49" s="29" t="n"/>
      <c r="I49" s="20" t="n"/>
      <c r="J49" s="27">
        <f>IF(A49="","",IF(OR(G49="",G49='Parâmetros'!$E$7),"",IF(G49='Parâmetros'!$E$6,IF(H49&lt;&gt;"",H49,B49),B49)))</f>
        <v/>
      </c>
      <c r="K49" s="9">
        <f>IF(A49="","",IF(OR(G49="",G49='Parâmetros'!$E$7),"",IF(G49='Parâmetros'!$E$6,IF(I49&lt;&gt;"",I49,F49),F49)))</f>
        <v/>
      </c>
      <c r="L49" s="15">
        <f>IF(A49="","",IF(AND(G49='Parâmetros'!$E$6,OR(H49="",I49="")),"Conferir baixa",IF(AND(G49='Parâmetros'!$E$5,B49&lt;TODAY()),"Conferir atraso","")))</f>
        <v/>
      </c>
      <c r="AA49">
        <f>""</f>
        <v/>
      </c>
      <c r="AB49">
        <f>""</f>
        <v/>
      </c>
    </row>
    <row r="50" ht="22" customHeight="1">
      <c r="A50" s="16" t="n"/>
      <c r="B50" s="29" t="n"/>
      <c r="C50" s="18" t="n"/>
      <c r="D50" s="19" t="n"/>
      <c r="E50" s="20" t="n"/>
      <c r="F50" s="12">
        <f>IF(OR(A50="",D50="",E50=""),"",IFERROR(D50*E50,""))</f>
        <v/>
      </c>
      <c r="G50" s="16" t="n"/>
      <c r="H50" s="29" t="n"/>
      <c r="I50" s="20" t="n"/>
      <c r="J50" s="28">
        <f>IF(A50="","",IF(OR(G50="",G50='Parâmetros'!$E$7),"",IF(G50='Parâmetros'!$E$6,IF(H50&lt;&gt;"",H50,B50),B50)))</f>
        <v/>
      </c>
      <c r="K50" s="12">
        <f>IF(A50="","",IF(OR(G50="",G50='Parâmetros'!$E$7),"",IF(G50='Parâmetros'!$E$6,IF(I50&lt;&gt;"",I50,F50),F50)))</f>
        <v/>
      </c>
      <c r="L50" s="21">
        <f>IF(A50="","",IF(AND(G50='Parâmetros'!$E$6,OR(H50="",I50="")),"Conferir baixa",IF(AND(G50='Parâmetros'!$E$5,B50&lt;TODAY()),"Conferir atraso","")))</f>
        <v/>
      </c>
      <c r="AA50">
        <f>""</f>
        <v/>
      </c>
      <c r="AB50">
        <f>""</f>
        <v/>
      </c>
    </row>
    <row r="51" ht="22" customHeight="1">
      <c r="A51" s="16" t="n"/>
      <c r="B51" s="29" t="n"/>
      <c r="C51" s="18" t="n"/>
      <c r="D51" s="19" t="n"/>
      <c r="E51" s="20" t="n"/>
      <c r="F51" s="9">
        <f>IF(OR(A51="",D51="",E51=""),"",IFERROR(D51*E51,""))</f>
        <v/>
      </c>
      <c r="G51" s="16" t="n"/>
      <c r="H51" s="29" t="n"/>
      <c r="I51" s="20" t="n"/>
      <c r="J51" s="27">
        <f>IF(A51="","",IF(OR(G51="",G51='Parâmetros'!$E$7),"",IF(G51='Parâmetros'!$E$6,IF(H51&lt;&gt;"",H51,B51),B51)))</f>
        <v/>
      </c>
      <c r="K51" s="9">
        <f>IF(A51="","",IF(OR(G51="",G51='Parâmetros'!$E$7),"",IF(G51='Parâmetros'!$E$6,IF(I51&lt;&gt;"",I51,F51),F51)))</f>
        <v/>
      </c>
      <c r="L51" s="15">
        <f>IF(A51="","",IF(AND(G51='Parâmetros'!$E$6,OR(H51="",I51="")),"Conferir baixa",IF(AND(G51='Parâmetros'!$E$5,B51&lt;TODAY()),"Conferir atraso","")))</f>
        <v/>
      </c>
      <c r="AA51">
        <f>""</f>
        <v/>
      </c>
      <c r="AB51">
        <f>""</f>
        <v/>
      </c>
    </row>
    <row r="52" ht="22" customHeight="1">
      <c r="A52" s="16" t="n"/>
      <c r="B52" s="29" t="n"/>
      <c r="C52" s="18" t="n"/>
      <c r="D52" s="19" t="n"/>
      <c r="E52" s="20" t="n"/>
      <c r="F52" s="12">
        <f>IF(OR(A52="",D52="",E52=""),"",IFERROR(D52*E52,""))</f>
        <v/>
      </c>
      <c r="G52" s="16" t="n"/>
      <c r="H52" s="29" t="n"/>
      <c r="I52" s="20" t="n"/>
      <c r="J52" s="28">
        <f>IF(A52="","",IF(OR(G52="",G52='Parâmetros'!$E$7),"",IF(G52='Parâmetros'!$E$6,IF(H52&lt;&gt;"",H52,B52),B52)))</f>
        <v/>
      </c>
      <c r="K52" s="12">
        <f>IF(A52="","",IF(OR(G52="",G52='Parâmetros'!$E$7),"",IF(G52='Parâmetros'!$E$6,IF(I52&lt;&gt;"",I52,F52),F52)))</f>
        <v/>
      </c>
      <c r="L52" s="21">
        <f>IF(A52="","",IF(AND(G52='Parâmetros'!$E$6,OR(H52="",I52="")),"Conferir baixa",IF(AND(G52='Parâmetros'!$E$5,B52&lt;TODAY()),"Conferir atraso","")))</f>
        <v/>
      </c>
      <c r="AA52">
        <f>""</f>
        <v/>
      </c>
      <c r="AB52">
        <f>""</f>
        <v/>
      </c>
    </row>
    <row r="53" ht="22" customHeight="1">
      <c r="A53" s="16" t="n"/>
      <c r="B53" s="29" t="n"/>
      <c r="C53" s="18" t="n"/>
      <c r="D53" s="19" t="n"/>
      <c r="E53" s="20" t="n"/>
      <c r="F53" s="9">
        <f>IF(OR(A53="",D53="",E53=""),"",IFERROR(D53*E53,""))</f>
        <v/>
      </c>
      <c r="G53" s="16" t="n"/>
      <c r="H53" s="29" t="n"/>
      <c r="I53" s="20" t="n"/>
      <c r="J53" s="27">
        <f>IF(A53="","",IF(OR(G53="",G53='Parâmetros'!$E$7),"",IF(G53='Parâmetros'!$E$6,IF(H53&lt;&gt;"",H53,B53),B53)))</f>
        <v/>
      </c>
      <c r="K53" s="9">
        <f>IF(A53="","",IF(OR(G53="",G53='Parâmetros'!$E$7),"",IF(G53='Parâmetros'!$E$6,IF(I53&lt;&gt;"",I53,F53),F53)))</f>
        <v/>
      </c>
      <c r="L53" s="15">
        <f>IF(A53="","",IF(AND(G53='Parâmetros'!$E$6,OR(H53="",I53="")),"Conferir baixa",IF(AND(G53='Parâmetros'!$E$5,B53&lt;TODAY()),"Conferir atraso","")))</f>
        <v/>
      </c>
      <c r="AA53">
        <f>""</f>
        <v/>
      </c>
      <c r="AB53">
        <f>""</f>
        <v/>
      </c>
    </row>
    <row r="54" ht="22" customHeight="1">
      <c r="A54" s="16" t="n"/>
      <c r="B54" s="29" t="n"/>
      <c r="C54" s="18" t="n"/>
      <c r="D54" s="19" t="n"/>
      <c r="E54" s="20" t="n"/>
      <c r="F54" s="12">
        <f>IF(OR(A54="",D54="",E54=""),"",IFERROR(D54*E54,""))</f>
        <v/>
      </c>
      <c r="G54" s="16" t="n"/>
      <c r="H54" s="29" t="n"/>
      <c r="I54" s="20" t="n"/>
      <c r="J54" s="28">
        <f>IF(A54="","",IF(OR(G54="",G54='Parâmetros'!$E$7),"",IF(G54='Parâmetros'!$E$6,IF(H54&lt;&gt;"",H54,B54),B54)))</f>
        <v/>
      </c>
      <c r="K54" s="12">
        <f>IF(A54="","",IF(OR(G54="",G54='Parâmetros'!$E$7),"",IF(G54='Parâmetros'!$E$6,IF(I54&lt;&gt;"",I54,F54),F54)))</f>
        <v/>
      </c>
      <c r="L54" s="21">
        <f>IF(A54="","",IF(AND(G54='Parâmetros'!$E$6,OR(H54="",I54="")),"Conferir baixa",IF(AND(G54='Parâmetros'!$E$5,B54&lt;TODAY()),"Conferir atraso","")))</f>
        <v/>
      </c>
      <c r="AA54">
        <f>""</f>
        <v/>
      </c>
      <c r="AB54">
        <f>""</f>
        <v/>
      </c>
    </row>
    <row r="55" ht="22" customHeight="1">
      <c r="A55" s="16" t="n"/>
      <c r="B55" s="29" t="n"/>
      <c r="C55" s="18" t="n"/>
      <c r="D55" s="19" t="n"/>
      <c r="E55" s="20" t="n"/>
      <c r="F55" s="9">
        <f>IF(OR(A55="",D55="",E55=""),"",IFERROR(D55*E55,""))</f>
        <v/>
      </c>
      <c r="G55" s="16" t="n"/>
      <c r="H55" s="29" t="n"/>
      <c r="I55" s="20" t="n"/>
      <c r="J55" s="27">
        <f>IF(A55="","",IF(OR(G55="",G55='Parâmetros'!$E$7),"",IF(G55='Parâmetros'!$E$6,IF(H55&lt;&gt;"",H55,B55),B55)))</f>
        <v/>
      </c>
      <c r="K55" s="9">
        <f>IF(A55="","",IF(OR(G55="",G55='Parâmetros'!$E$7),"",IF(G55='Parâmetros'!$E$6,IF(I55&lt;&gt;"",I55,F55),F55)))</f>
        <v/>
      </c>
      <c r="L55" s="15">
        <f>IF(A55="","",IF(AND(G55='Parâmetros'!$E$6,OR(H55="",I55="")),"Conferir baixa",IF(AND(G55='Parâmetros'!$E$5,B55&lt;TODAY()),"Conferir atraso","")))</f>
        <v/>
      </c>
      <c r="AA55">
        <f>""</f>
        <v/>
      </c>
      <c r="AB55">
        <f>""</f>
        <v/>
      </c>
    </row>
    <row r="56" ht="22" customHeight="1">
      <c r="A56" s="16" t="n"/>
      <c r="B56" s="29" t="n"/>
      <c r="C56" s="18" t="n"/>
      <c r="D56" s="19" t="n"/>
      <c r="E56" s="20" t="n"/>
      <c r="F56" s="12">
        <f>IF(OR(A56="",D56="",E56=""),"",IFERROR(D56*E56,""))</f>
        <v/>
      </c>
      <c r="G56" s="16" t="n"/>
      <c r="H56" s="29" t="n"/>
      <c r="I56" s="20" t="n"/>
      <c r="J56" s="28">
        <f>IF(A56="","",IF(OR(G56="",G56='Parâmetros'!$E$7),"",IF(G56='Parâmetros'!$E$6,IF(H56&lt;&gt;"",H56,B56),B56)))</f>
        <v/>
      </c>
      <c r="K56" s="12">
        <f>IF(A56="","",IF(OR(G56="",G56='Parâmetros'!$E$7),"",IF(G56='Parâmetros'!$E$6,IF(I56&lt;&gt;"",I56,F56),F56)))</f>
        <v/>
      </c>
      <c r="L56" s="21">
        <f>IF(A56="","",IF(AND(G56='Parâmetros'!$E$6,OR(H56="",I56="")),"Conferir baixa",IF(AND(G56='Parâmetros'!$E$5,B56&lt;TODAY()),"Conferir atraso","")))</f>
        <v/>
      </c>
      <c r="AA56">
        <f>""</f>
        <v/>
      </c>
      <c r="AB56">
        <f>""</f>
        <v/>
      </c>
    </row>
    <row r="57" ht="22" customHeight="1">
      <c r="A57" s="16" t="n"/>
      <c r="B57" s="29" t="n"/>
      <c r="C57" s="18" t="n"/>
      <c r="D57" s="19" t="n"/>
      <c r="E57" s="20" t="n"/>
      <c r="F57" s="9">
        <f>IF(OR(A57="",D57="",E57=""),"",IFERROR(D57*E57,""))</f>
        <v/>
      </c>
      <c r="G57" s="16" t="n"/>
      <c r="H57" s="29" t="n"/>
      <c r="I57" s="20" t="n"/>
      <c r="J57" s="27">
        <f>IF(A57="","",IF(OR(G57="",G57='Parâmetros'!$E$7),"",IF(G57='Parâmetros'!$E$6,IF(H57&lt;&gt;"",H57,B57),B57)))</f>
        <v/>
      </c>
      <c r="K57" s="9">
        <f>IF(A57="","",IF(OR(G57="",G57='Parâmetros'!$E$7),"",IF(G57='Parâmetros'!$E$6,IF(I57&lt;&gt;"",I57,F57),F57)))</f>
        <v/>
      </c>
      <c r="L57" s="15">
        <f>IF(A57="","",IF(AND(G57='Parâmetros'!$E$6,OR(H57="",I57="")),"Conferir baixa",IF(AND(G57='Parâmetros'!$E$5,B57&lt;TODAY()),"Conferir atraso","")))</f>
        <v/>
      </c>
      <c r="AA57">
        <f>""</f>
        <v/>
      </c>
      <c r="AB57">
        <f>""</f>
        <v/>
      </c>
    </row>
    <row r="58" ht="22" customHeight="1">
      <c r="A58" s="16" t="n"/>
      <c r="B58" s="29" t="n"/>
      <c r="C58" s="18" t="n"/>
      <c r="D58" s="19" t="n"/>
      <c r="E58" s="20" t="n"/>
      <c r="F58" s="12">
        <f>IF(OR(A58="",D58="",E58=""),"",IFERROR(D58*E58,""))</f>
        <v/>
      </c>
      <c r="G58" s="16" t="n"/>
      <c r="H58" s="29" t="n"/>
      <c r="I58" s="20" t="n"/>
      <c r="J58" s="28">
        <f>IF(A58="","",IF(OR(G58="",G58='Parâmetros'!$E$7),"",IF(G58='Parâmetros'!$E$6,IF(H58&lt;&gt;"",H58,B58),B58)))</f>
        <v/>
      </c>
      <c r="K58" s="12">
        <f>IF(A58="","",IF(OR(G58="",G58='Parâmetros'!$E$7),"",IF(G58='Parâmetros'!$E$6,IF(I58&lt;&gt;"",I58,F58),F58)))</f>
        <v/>
      </c>
      <c r="L58" s="21">
        <f>IF(A58="","",IF(AND(G58='Parâmetros'!$E$6,OR(H58="",I58="")),"Conferir baixa",IF(AND(G58='Parâmetros'!$E$5,B58&lt;TODAY()),"Conferir atraso","")))</f>
        <v/>
      </c>
      <c r="AA58">
        <f>""</f>
        <v/>
      </c>
      <c r="AB58">
        <f>""</f>
        <v/>
      </c>
    </row>
    <row r="59" ht="22" customHeight="1">
      <c r="A59" s="16" t="n"/>
      <c r="B59" s="29" t="n"/>
      <c r="C59" s="18" t="n"/>
      <c r="D59" s="19" t="n"/>
      <c r="E59" s="20" t="n"/>
      <c r="F59" s="9">
        <f>IF(OR(A59="",D59="",E59=""),"",IFERROR(D59*E59,""))</f>
        <v/>
      </c>
      <c r="G59" s="16" t="n"/>
      <c r="H59" s="29" t="n"/>
      <c r="I59" s="20" t="n"/>
      <c r="J59" s="27">
        <f>IF(A59="","",IF(OR(G59="",G59='Parâmetros'!$E$7),"",IF(G59='Parâmetros'!$E$6,IF(H59&lt;&gt;"",H59,B59),B59)))</f>
        <v/>
      </c>
      <c r="K59" s="9">
        <f>IF(A59="","",IF(OR(G59="",G59='Parâmetros'!$E$7),"",IF(G59='Parâmetros'!$E$6,IF(I59&lt;&gt;"",I59,F59),F59)))</f>
        <v/>
      </c>
      <c r="L59" s="15">
        <f>IF(A59="","",IF(AND(G59='Parâmetros'!$E$6,OR(H59="",I59="")),"Conferir baixa",IF(AND(G59='Parâmetros'!$E$5,B59&lt;TODAY()),"Conferir atraso","")))</f>
        <v/>
      </c>
      <c r="AA59">
        <f>""</f>
        <v/>
      </c>
      <c r="AB59">
        <f>""</f>
        <v/>
      </c>
    </row>
    <row r="60" ht="22" customHeight="1">
      <c r="A60" s="16" t="n"/>
      <c r="B60" s="29" t="n"/>
      <c r="C60" s="18" t="n"/>
      <c r="D60" s="19" t="n"/>
      <c r="E60" s="20" t="n"/>
      <c r="F60" s="12">
        <f>IF(OR(A60="",D60="",E60=""),"",IFERROR(D60*E60,""))</f>
        <v/>
      </c>
      <c r="G60" s="16" t="n"/>
      <c r="H60" s="29" t="n"/>
      <c r="I60" s="20" t="n"/>
      <c r="J60" s="28">
        <f>IF(A60="","",IF(OR(G60="",G60='Parâmetros'!$E$7),"",IF(G60='Parâmetros'!$E$6,IF(H60&lt;&gt;"",H60,B60),B60)))</f>
        <v/>
      </c>
      <c r="K60" s="12">
        <f>IF(A60="","",IF(OR(G60="",G60='Parâmetros'!$E$7),"",IF(G60='Parâmetros'!$E$6,IF(I60&lt;&gt;"",I60,F60),F60)))</f>
        <v/>
      </c>
      <c r="L60" s="21">
        <f>IF(A60="","",IF(AND(G60='Parâmetros'!$E$6,OR(H60="",I60="")),"Conferir baixa",IF(AND(G60='Parâmetros'!$E$5,B60&lt;TODAY()),"Conferir atraso","")))</f>
        <v/>
      </c>
      <c r="AA60">
        <f>""</f>
        <v/>
      </c>
      <c r="AB60">
        <f>""</f>
        <v/>
      </c>
    </row>
    <row r="61" ht="22" customHeight="1">
      <c r="A61" s="16" t="n"/>
      <c r="B61" s="29" t="n"/>
      <c r="C61" s="18" t="n"/>
      <c r="D61" s="19" t="n"/>
      <c r="E61" s="20" t="n"/>
      <c r="F61" s="9">
        <f>IF(OR(A61="",D61="",E61=""),"",IFERROR(D61*E61,""))</f>
        <v/>
      </c>
      <c r="G61" s="16" t="n"/>
      <c r="H61" s="29" t="n"/>
      <c r="I61" s="20" t="n"/>
      <c r="J61" s="27">
        <f>IF(A61="","",IF(OR(G61="",G61='Parâmetros'!$E$7),"",IF(G61='Parâmetros'!$E$6,IF(H61&lt;&gt;"",H61,B61),B61)))</f>
        <v/>
      </c>
      <c r="K61" s="9">
        <f>IF(A61="","",IF(OR(G61="",G61='Parâmetros'!$E$7),"",IF(G61='Parâmetros'!$E$6,IF(I61&lt;&gt;"",I61,F61),F61)))</f>
        <v/>
      </c>
      <c r="L61" s="15">
        <f>IF(A61="","",IF(AND(G61='Parâmetros'!$E$6,OR(H61="",I61="")),"Conferir baixa",IF(AND(G61='Parâmetros'!$E$5,B61&lt;TODAY()),"Conferir atraso","")))</f>
        <v/>
      </c>
      <c r="AA61">
        <f>""</f>
        <v/>
      </c>
      <c r="AB61">
        <f>""</f>
        <v/>
      </c>
    </row>
    <row r="62" ht="22" customHeight="1">
      <c r="A62" s="16" t="n"/>
      <c r="B62" s="29" t="n"/>
      <c r="C62" s="18" t="n"/>
      <c r="D62" s="19" t="n"/>
      <c r="E62" s="20" t="n"/>
      <c r="F62" s="12">
        <f>IF(OR(A62="",D62="",E62=""),"",IFERROR(D62*E62,""))</f>
        <v/>
      </c>
      <c r="G62" s="16" t="n"/>
      <c r="H62" s="29" t="n"/>
      <c r="I62" s="20" t="n"/>
      <c r="J62" s="28">
        <f>IF(A62="","",IF(OR(G62="",G62='Parâmetros'!$E$7),"",IF(G62='Parâmetros'!$E$6,IF(H62&lt;&gt;"",H62,B62),B62)))</f>
        <v/>
      </c>
      <c r="K62" s="12">
        <f>IF(A62="","",IF(OR(G62="",G62='Parâmetros'!$E$7),"",IF(G62='Parâmetros'!$E$6,IF(I62&lt;&gt;"",I62,F62),F62)))</f>
        <v/>
      </c>
      <c r="L62" s="21">
        <f>IF(A62="","",IF(AND(G62='Parâmetros'!$E$6,OR(H62="",I62="")),"Conferir baixa",IF(AND(G62='Parâmetros'!$E$5,B62&lt;TODAY()),"Conferir atraso","")))</f>
        <v/>
      </c>
      <c r="AA62">
        <f>""</f>
        <v/>
      </c>
      <c r="AB62">
        <f>""</f>
        <v/>
      </c>
    </row>
    <row r="63" ht="22" customHeight="1">
      <c r="A63" s="16" t="n"/>
      <c r="B63" s="29" t="n"/>
      <c r="C63" s="18" t="n"/>
      <c r="D63" s="19" t="n"/>
      <c r="E63" s="20" t="n"/>
      <c r="F63" s="9">
        <f>IF(OR(A63="",D63="",E63=""),"",IFERROR(D63*E63,""))</f>
        <v/>
      </c>
      <c r="G63" s="16" t="n"/>
      <c r="H63" s="29" t="n"/>
      <c r="I63" s="20" t="n"/>
      <c r="J63" s="27">
        <f>IF(A63="","",IF(OR(G63="",G63='Parâmetros'!$E$7),"",IF(G63='Parâmetros'!$E$6,IF(H63&lt;&gt;"",H63,B63),B63)))</f>
        <v/>
      </c>
      <c r="K63" s="9">
        <f>IF(A63="","",IF(OR(G63="",G63='Parâmetros'!$E$7),"",IF(G63='Parâmetros'!$E$6,IF(I63&lt;&gt;"",I63,F63),F63)))</f>
        <v/>
      </c>
      <c r="L63" s="15">
        <f>IF(A63="","",IF(AND(G63='Parâmetros'!$E$6,OR(H63="",I63="")),"Conferir baixa",IF(AND(G63='Parâmetros'!$E$5,B63&lt;TODAY()),"Conferir atraso","")))</f>
        <v/>
      </c>
      <c r="AA63">
        <f>""</f>
        <v/>
      </c>
      <c r="AB63">
        <f>""</f>
        <v/>
      </c>
    </row>
    <row r="64" ht="22" customHeight="1">
      <c r="A64" s="16" t="n"/>
      <c r="B64" s="29" t="n"/>
      <c r="C64" s="18" t="n"/>
      <c r="D64" s="19" t="n"/>
      <c r="E64" s="20" t="n"/>
      <c r="F64" s="12">
        <f>IF(OR(A64="",D64="",E64=""),"",IFERROR(D64*E64,""))</f>
        <v/>
      </c>
      <c r="G64" s="16" t="n"/>
      <c r="H64" s="29" t="n"/>
      <c r="I64" s="20" t="n"/>
      <c r="J64" s="28">
        <f>IF(A64="","",IF(OR(G64="",G64='Parâmetros'!$E$7),"",IF(G64='Parâmetros'!$E$6,IF(H64&lt;&gt;"",H64,B64),B64)))</f>
        <v/>
      </c>
      <c r="K64" s="12">
        <f>IF(A64="","",IF(OR(G64="",G64='Parâmetros'!$E$7),"",IF(G64='Parâmetros'!$E$6,IF(I64&lt;&gt;"",I64,F64),F64)))</f>
        <v/>
      </c>
      <c r="L64" s="21">
        <f>IF(A64="","",IF(AND(G64='Parâmetros'!$E$6,OR(H64="",I64="")),"Conferir baixa",IF(AND(G64='Parâmetros'!$E$5,B64&lt;TODAY()),"Conferir atraso","")))</f>
        <v/>
      </c>
      <c r="AA64">
        <f>""</f>
        <v/>
      </c>
      <c r="AB64">
        <f>""</f>
        <v/>
      </c>
    </row>
    <row r="65" ht="22" customHeight="1">
      <c r="A65" s="16" t="n"/>
      <c r="B65" s="29" t="n"/>
      <c r="C65" s="18" t="n"/>
      <c r="D65" s="19" t="n"/>
      <c r="E65" s="20" t="n"/>
      <c r="F65" s="9">
        <f>IF(OR(A65="",D65="",E65=""),"",IFERROR(D65*E65,""))</f>
        <v/>
      </c>
      <c r="G65" s="16" t="n"/>
      <c r="H65" s="29" t="n"/>
      <c r="I65" s="20" t="n"/>
      <c r="J65" s="27">
        <f>IF(A65="","",IF(OR(G65="",G65='Parâmetros'!$E$7),"",IF(G65='Parâmetros'!$E$6,IF(H65&lt;&gt;"",H65,B65),B65)))</f>
        <v/>
      </c>
      <c r="K65" s="9">
        <f>IF(A65="","",IF(OR(G65="",G65='Parâmetros'!$E$7),"",IF(G65='Parâmetros'!$E$6,IF(I65&lt;&gt;"",I65,F65),F65)))</f>
        <v/>
      </c>
      <c r="L65" s="15">
        <f>IF(A65="","",IF(AND(G65='Parâmetros'!$E$6,OR(H65="",I65="")),"Conferir baixa",IF(AND(G65='Parâmetros'!$E$5,B65&lt;TODAY()),"Conferir atraso","")))</f>
        <v/>
      </c>
      <c r="AA65">
        <f>""</f>
        <v/>
      </c>
      <c r="AB65">
        <f>""</f>
        <v/>
      </c>
    </row>
    <row r="66" ht="22" customHeight="1">
      <c r="A66" s="16" t="n"/>
      <c r="B66" s="29" t="n"/>
      <c r="C66" s="18" t="n"/>
      <c r="D66" s="19" t="n"/>
      <c r="E66" s="20" t="n"/>
      <c r="F66" s="12">
        <f>IF(OR(A66="",D66="",E66=""),"",IFERROR(D66*E66,""))</f>
        <v/>
      </c>
      <c r="G66" s="16" t="n"/>
      <c r="H66" s="29" t="n"/>
      <c r="I66" s="20" t="n"/>
      <c r="J66" s="28">
        <f>IF(A66="","",IF(OR(G66="",G66='Parâmetros'!$E$7),"",IF(G66='Parâmetros'!$E$6,IF(H66&lt;&gt;"",H66,B66),B66)))</f>
        <v/>
      </c>
      <c r="K66" s="12">
        <f>IF(A66="","",IF(OR(G66="",G66='Parâmetros'!$E$7),"",IF(G66='Parâmetros'!$E$6,IF(I66&lt;&gt;"",I66,F66),F66)))</f>
        <v/>
      </c>
      <c r="L66" s="21">
        <f>IF(A66="","",IF(AND(G66='Parâmetros'!$E$6,OR(H66="",I66="")),"Conferir baixa",IF(AND(G66='Parâmetros'!$E$5,B66&lt;TODAY()),"Conferir atraso","")))</f>
        <v/>
      </c>
      <c r="AA66">
        <f>""</f>
        <v/>
      </c>
      <c r="AB66">
        <f>""</f>
        <v/>
      </c>
    </row>
    <row r="67" ht="22" customHeight="1">
      <c r="A67" s="16" t="n"/>
      <c r="B67" s="29" t="n"/>
      <c r="C67" s="18" t="n"/>
      <c r="D67" s="19" t="n"/>
      <c r="E67" s="20" t="n"/>
      <c r="F67" s="9">
        <f>IF(OR(A67="",D67="",E67=""),"",IFERROR(D67*E67,""))</f>
        <v/>
      </c>
      <c r="G67" s="16" t="n"/>
      <c r="H67" s="29" t="n"/>
      <c r="I67" s="20" t="n"/>
      <c r="J67" s="27">
        <f>IF(A67="","",IF(OR(G67="",G67='Parâmetros'!$E$7),"",IF(G67='Parâmetros'!$E$6,IF(H67&lt;&gt;"",H67,B67),B67)))</f>
        <v/>
      </c>
      <c r="K67" s="9">
        <f>IF(A67="","",IF(OR(G67="",G67='Parâmetros'!$E$7),"",IF(G67='Parâmetros'!$E$6,IF(I67&lt;&gt;"",I67,F67),F67)))</f>
        <v/>
      </c>
      <c r="L67" s="15">
        <f>IF(A67="","",IF(AND(G67='Parâmetros'!$E$6,OR(H67="",I67="")),"Conferir baixa",IF(AND(G67='Parâmetros'!$E$5,B67&lt;TODAY()),"Conferir atraso","")))</f>
        <v/>
      </c>
      <c r="AA67">
        <f>""</f>
        <v/>
      </c>
      <c r="AB67">
        <f>""</f>
        <v/>
      </c>
    </row>
    <row r="68" ht="22" customHeight="1">
      <c r="A68" s="16" t="n"/>
      <c r="B68" s="29" t="n"/>
      <c r="C68" s="18" t="n"/>
      <c r="D68" s="19" t="n"/>
      <c r="E68" s="20" t="n"/>
      <c r="F68" s="12">
        <f>IF(OR(A68="",D68="",E68=""),"",IFERROR(D68*E68,""))</f>
        <v/>
      </c>
      <c r="G68" s="16" t="n"/>
      <c r="H68" s="29" t="n"/>
      <c r="I68" s="20" t="n"/>
      <c r="J68" s="28">
        <f>IF(A68="","",IF(OR(G68="",G68='Parâmetros'!$E$7),"",IF(G68='Parâmetros'!$E$6,IF(H68&lt;&gt;"",H68,B68),B68)))</f>
        <v/>
      </c>
      <c r="K68" s="12">
        <f>IF(A68="","",IF(OR(G68="",G68='Parâmetros'!$E$7),"",IF(G68='Parâmetros'!$E$6,IF(I68&lt;&gt;"",I68,F68),F68)))</f>
        <v/>
      </c>
      <c r="L68" s="21">
        <f>IF(A68="","",IF(AND(G68='Parâmetros'!$E$6,OR(H68="",I68="")),"Conferir baixa",IF(AND(G68='Parâmetros'!$E$5,B68&lt;TODAY()),"Conferir atraso","")))</f>
        <v/>
      </c>
      <c r="AA68">
        <f>""</f>
        <v/>
      </c>
      <c r="AB68">
        <f>""</f>
        <v/>
      </c>
    </row>
    <row r="69" ht="22" customHeight="1">
      <c r="A69" s="16" t="n"/>
      <c r="B69" s="29" t="n"/>
      <c r="C69" s="18" t="n"/>
      <c r="D69" s="19" t="n"/>
      <c r="E69" s="20" t="n"/>
      <c r="F69" s="9">
        <f>IF(OR(A69="",D69="",E69=""),"",IFERROR(D69*E69,""))</f>
        <v/>
      </c>
      <c r="G69" s="16" t="n"/>
      <c r="H69" s="29" t="n"/>
      <c r="I69" s="20" t="n"/>
      <c r="J69" s="27">
        <f>IF(A69="","",IF(OR(G69="",G69='Parâmetros'!$E$7),"",IF(G69='Parâmetros'!$E$6,IF(H69&lt;&gt;"",H69,B69),B69)))</f>
        <v/>
      </c>
      <c r="K69" s="9">
        <f>IF(A69="","",IF(OR(G69="",G69='Parâmetros'!$E$7),"",IF(G69='Parâmetros'!$E$6,IF(I69&lt;&gt;"",I69,F69),F69)))</f>
        <v/>
      </c>
      <c r="L69" s="15">
        <f>IF(A69="","",IF(AND(G69='Parâmetros'!$E$6,OR(H69="",I69="")),"Conferir baixa",IF(AND(G69='Parâmetros'!$E$5,B69&lt;TODAY()),"Conferir atraso","")))</f>
        <v/>
      </c>
      <c r="AA69">
        <f>""</f>
        <v/>
      </c>
      <c r="AB69">
        <f>""</f>
        <v/>
      </c>
    </row>
    <row r="70" ht="22" customHeight="1">
      <c r="A70" s="16" t="n"/>
      <c r="B70" s="29" t="n"/>
      <c r="C70" s="18" t="n"/>
      <c r="D70" s="19" t="n"/>
      <c r="E70" s="20" t="n"/>
      <c r="F70" s="12">
        <f>IF(OR(A70="",D70="",E70=""),"",IFERROR(D70*E70,""))</f>
        <v/>
      </c>
      <c r="G70" s="16" t="n"/>
      <c r="H70" s="29" t="n"/>
      <c r="I70" s="20" t="n"/>
      <c r="J70" s="28">
        <f>IF(A70="","",IF(OR(G70="",G70='Parâmetros'!$E$7),"",IF(G70='Parâmetros'!$E$6,IF(H70&lt;&gt;"",H70,B70),B70)))</f>
        <v/>
      </c>
      <c r="K70" s="12">
        <f>IF(A70="","",IF(OR(G70="",G70='Parâmetros'!$E$7),"",IF(G70='Parâmetros'!$E$6,IF(I70&lt;&gt;"",I70,F70),F70)))</f>
        <v/>
      </c>
      <c r="L70" s="21">
        <f>IF(A70="","",IF(AND(G70='Parâmetros'!$E$6,OR(H70="",I70="")),"Conferir baixa",IF(AND(G70='Parâmetros'!$E$5,B70&lt;TODAY()),"Conferir atraso","")))</f>
        <v/>
      </c>
      <c r="AA70">
        <f>""</f>
        <v/>
      </c>
      <c r="AB70">
        <f>""</f>
        <v/>
      </c>
    </row>
    <row r="71" ht="22" customHeight="1">
      <c r="A71" s="16" t="n"/>
      <c r="B71" s="29" t="n"/>
      <c r="C71" s="18" t="n"/>
      <c r="D71" s="19" t="n"/>
      <c r="E71" s="20" t="n"/>
      <c r="F71" s="9">
        <f>IF(OR(A71="",D71="",E71=""),"",IFERROR(D71*E71,""))</f>
        <v/>
      </c>
      <c r="G71" s="16" t="n"/>
      <c r="H71" s="29" t="n"/>
      <c r="I71" s="20" t="n"/>
      <c r="J71" s="27">
        <f>IF(A71="","",IF(OR(G71="",G71='Parâmetros'!$E$7),"",IF(G71='Parâmetros'!$E$6,IF(H71&lt;&gt;"",H71,B71),B71)))</f>
        <v/>
      </c>
      <c r="K71" s="9">
        <f>IF(A71="","",IF(OR(G71="",G71='Parâmetros'!$E$7),"",IF(G71='Parâmetros'!$E$6,IF(I71&lt;&gt;"",I71,F71),F71)))</f>
        <v/>
      </c>
      <c r="L71" s="15">
        <f>IF(A71="","",IF(AND(G71='Parâmetros'!$E$6,OR(H71="",I71="")),"Conferir baixa",IF(AND(G71='Parâmetros'!$E$5,B71&lt;TODAY()),"Conferir atraso","")))</f>
        <v/>
      </c>
      <c r="AA71">
        <f>""</f>
        <v/>
      </c>
      <c r="AB71">
        <f>""</f>
        <v/>
      </c>
    </row>
    <row r="72" ht="22" customHeight="1">
      <c r="A72" s="16" t="n"/>
      <c r="B72" s="29" t="n"/>
      <c r="C72" s="18" t="n"/>
      <c r="D72" s="19" t="n"/>
      <c r="E72" s="20" t="n"/>
      <c r="F72" s="12">
        <f>IF(OR(A72="",D72="",E72=""),"",IFERROR(D72*E72,""))</f>
        <v/>
      </c>
      <c r="G72" s="16" t="n"/>
      <c r="H72" s="29" t="n"/>
      <c r="I72" s="20" t="n"/>
      <c r="J72" s="28">
        <f>IF(A72="","",IF(OR(G72="",G72='Parâmetros'!$E$7),"",IF(G72='Parâmetros'!$E$6,IF(H72&lt;&gt;"",H72,B72),B72)))</f>
        <v/>
      </c>
      <c r="K72" s="12">
        <f>IF(A72="","",IF(OR(G72="",G72='Parâmetros'!$E$7),"",IF(G72='Parâmetros'!$E$6,IF(I72&lt;&gt;"",I72,F72),F72)))</f>
        <v/>
      </c>
      <c r="L72" s="21">
        <f>IF(A72="","",IF(AND(G72='Parâmetros'!$E$6,OR(H72="",I72="")),"Conferir baixa",IF(AND(G72='Parâmetros'!$E$5,B72&lt;TODAY()),"Conferir atraso","")))</f>
        <v/>
      </c>
      <c r="AA72">
        <f>""</f>
        <v/>
      </c>
      <c r="AB72">
        <f>""</f>
        <v/>
      </c>
    </row>
    <row r="73" ht="22" customHeight="1">
      <c r="A73" s="16" t="n"/>
      <c r="B73" s="29" t="n"/>
      <c r="C73" s="18" t="n"/>
      <c r="D73" s="19" t="n"/>
      <c r="E73" s="20" t="n"/>
      <c r="F73" s="9">
        <f>IF(OR(A73="",D73="",E73=""),"",IFERROR(D73*E73,""))</f>
        <v/>
      </c>
      <c r="G73" s="16" t="n"/>
      <c r="H73" s="29" t="n"/>
      <c r="I73" s="20" t="n"/>
      <c r="J73" s="27">
        <f>IF(A73="","",IF(OR(G73="",G73='Parâmetros'!$E$7),"",IF(G73='Parâmetros'!$E$6,IF(H73&lt;&gt;"",H73,B73),B73)))</f>
        <v/>
      </c>
      <c r="K73" s="9">
        <f>IF(A73="","",IF(OR(G73="",G73='Parâmetros'!$E$7),"",IF(G73='Parâmetros'!$E$6,IF(I73&lt;&gt;"",I73,F73),F73)))</f>
        <v/>
      </c>
      <c r="L73" s="15">
        <f>IF(A73="","",IF(AND(G73='Parâmetros'!$E$6,OR(H73="",I73="")),"Conferir baixa",IF(AND(G73='Parâmetros'!$E$5,B73&lt;TODAY()),"Conferir atraso","")))</f>
        <v/>
      </c>
      <c r="AA73">
        <f>""</f>
        <v/>
      </c>
      <c r="AB73">
        <f>""</f>
        <v/>
      </c>
    </row>
    <row r="74" ht="22" customHeight="1">
      <c r="A74" s="16" t="n"/>
      <c r="B74" s="29" t="n"/>
      <c r="C74" s="18" t="n"/>
      <c r="D74" s="19" t="n"/>
      <c r="E74" s="20" t="n"/>
      <c r="F74" s="12">
        <f>IF(OR(A74="",D74="",E74=""),"",IFERROR(D74*E74,""))</f>
        <v/>
      </c>
      <c r="G74" s="16" t="n"/>
      <c r="H74" s="29" t="n"/>
      <c r="I74" s="20" t="n"/>
      <c r="J74" s="28">
        <f>IF(A74="","",IF(OR(G74="",G74='Parâmetros'!$E$7),"",IF(G74='Parâmetros'!$E$6,IF(H74&lt;&gt;"",H74,B74),B74)))</f>
        <v/>
      </c>
      <c r="K74" s="12">
        <f>IF(A74="","",IF(OR(G74="",G74='Parâmetros'!$E$7),"",IF(G74='Parâmetros'!$E$6,IF(I74&lt;&gt;"",I74,F74),F74)))</f>
        <v/>
      </c>
      <c r="L74" s="21">
        <f>IF(A74="","",IF(AND(G74='Parâmetros'!$E$6,OR(H74="",I74="")),"Conferir baixa",IF(AND(G74='Parâmetros'!$E$5,B74&lt;TODAY()),"Conferir atraso","")))</f>
        <v/>
      </c>
      <c r="AA74">
        <f>""</f>
        <v/>
      </c>
      <c r="AB74">
        <f>""</f>
        <v/>
      </c>
    </row>
    <row r="75" ht="22" customHeight="1">
      <c r="A75" s="16" t="n"/>
      <c r="B75" s="29" t="n"/>
      <c r="C75" s="18" t="n"/>
      <c r="D75" s="19" t="n"/>
      <c r="E75" s="20" t="n"/>
      <c r="F75" s="9">
        <f>IF(OR(A75="",D75="",E75=""),"",IFERROR(D75*E75,""))</f>
        <v/>
      </c>
      <c r="G75" s="16" t="n"/>
      <c r="H75" s="29" t="n"/>
      <c r="I75" s="20" t="n"/>
      <c r="J75" s="27">
        <f>IF(A75="","",IF(OR(G75="",G75='Parâmetros'!$E$7),"",IF(G75='Parâmetros'!$E$6,IF(H75&lt;&gt;"",H75,B75),B75)))</f>
        <v/>
      </c>
      <c r="K75" s="9">
        <f>IF(A75="","",IF(OR(G75="",G75='Parâmetros'!$E$7),"",IF(G75='Parâmetros'!$E$6,IF(I75&lt;&gt;"",I75,F75),F75)))</f>
        <v/>
      </c>
      <c r="L75" s="15">
        <f>IF(A75="","",IF(AND(G75='Parâmetros'!$E$6,OR(H75="",I75="")),"Conferir baixa",IF(AND(G75='Parâmetros'!$E$5,B75&lt;TODAY()),"Conferir atraso","")))</f>
        <v/>
      </c>
      <c r="AA75">
        <f>""</f>
        <v/>
      </c>
      <c r="AB75">
        <f>""</f>
        <v/>
      </c>
    </row>
    <row r="76" ht="22" customHeight="1">
      <c r="A76" s="16" t="n"/>
      <c r="B76" s="29" t="n"/>
      <c r="C76" s="18" t="n"/>
      <c r="D76" s="19" t="n"/>
      <c r="E76" s="20" t="n"/>
      <c r="F76" s="12">
        <f>IF(OR(A76="",D76="",E76=""),"",IFERROR(D76*E76,""))</f>
        <v/>
      </c>
      <c r="G76" s="16" t="n"/>
      <c r="H76" s="29" t="n"/>
      <c r="I76" s="20" t="n"/>
      <c r="J76" s="28">
        <f>IF(A76="","",IF(OR(G76="",G76='Parâmetros'!$E$7),"",IF(G76='Parâmetros'!$E$6,IF(H76&lt;&gt;"",H76,B76),B76)))</f>
        <v/>
      </c>
      <c r="K76" s="12">
        <f>IF(A76="","",IF(OR(G76="",G76='Parâmetros'!$E$7),"",IF(G76='Parâmetros'!$E$6,IF(I76&lt;&gt;"",I76,F76),F76)))</f>
        <v/>
      </c>
      <c r="L76" s="21">
        <f>IF(A76="","",IF(AND(G76='Parâmetros'!$E$6,OR(H76="",I76="")),"Conferir baixa",IF(AND(G76='Parâmetros'!$E$5,B76&lt;TODAY()),"Conferir atraso","")))</f>
        <v/>
      </c>
      <c r="AA76">
        <f>""</f>
        <v/>
      </c>
      <c r="AB76">
        <f>""</f>
        <v/>
      </c>
    </row>
    <row r="77" ht="22" customHeight="1">
      <c r="A77" s="16" t="n"/>
      <c r="B77" s="29" t="n"/>
      <c r="C77" s="18" t="n"/>
      <c r="D77" s="19" t="n"/>
      <c r="E77" s="20" t="n"/>
      <c r="F77" s="9">
        <f>IF(OR(A77="",D77="",E77=""),"",IFERROR(D77*E77,""))</f>
        <v/>
      </c>
      <c r="G77" s="16" t="n"/>
      <c r="H77" s="29" t="n"/>
      <c r="I77" s="20" t="n"/>
      <c r="J77" s="27">
        <f>IF(A77="","",IF(OR(G77="",G77='Parâmetros'!$E$7),"",IF(G77='Parâmetros'!$E$6,IF(H77&lt;&gt;"",H77,B77),B77)))</f>
        <v/>
      </c>
      <c r="K77" s="9">
        <f>IF(A77="","",IF(OR(G77="",G77='Parâmetros'!$E$7),"",IF(G77='Parâmetros'!$E$6,IF(I77&lt;&gt;"",I77,F77),F77)))</f>
        <v/>
      </c>
      <c r="L77" s="15">
        <f>IF(A77="","",IF(AND(G77='Parâmetros'!$E$6,OR(H77="",I77="")),"Conferir baixa",IF(AND(G77='Parâmetros'!$E$5,B77&lt;TODAY()),"Conferir atraso","")))</f>
        <v/>
      </c>
      <c r="AA77">
        <f>""</f>
        <v/>
      </c>
      <c r="AB77">
        <f>""</f>
        <v/>
      </c>
    </row>
    <row r="78" ht="22" customHeight="1">
      <c r="A78" s="16" t="n"/>
      <c r="B78" s="29" t="n"/>
      <c r="C78" s="18" t="n"/>
      <c r="D78" s="19" t="n"/>
      <c r="E78" s="20" t="n"/>
      <c r="F78" s="12">
        <f>IF(OR(A78="",D78="",E78=""),"",IFERROR(D78*E78,""))</f>
        <v/>
      </c>
      <c r="G78" s="16" t="n"/>
      <c r="H78" s="29" t="n"/>
      <c r="I78" s="20" t="n"/>
      <c r="J78" s="28">
        <f>IF(A78="","",IF(OR(G78="",G78='Parâmetros'!$E$7),"",IF(G78='Parâmetros'!$E$6,IF(H78&lt;&gt;"",H78,B78),B78)))</f>
        <v/>
      </c>
      <c r="K78" s="12">
        <f>IF(A78="","",IF(OR(G78="",G78='Parâmetros'!$E$7),"",IF(G78='Parâmetros'!$E$6,IF(I78&lt;&gt;"",I78,F78),F78)))</f>
        <v/>
      </c>
      <c r="L78" s="21">
        <f>IF(A78="","",IF(AND(G78='Parâmetros'!$E$6,OR(H78="",I78="")),"Conferir baixa",IF(AND(G78='Parâmetros'!$E$5,B78&lt;TODAY()),"Conferir atraso","")))</f>
        <v/>
      </c>
      <c r="AA78">
        <f>""</f>
        <v/>
      </c>
      <c r="AB78">
        <f>""</f>
        <v/>
      </c>
    </row>
    <row r="79" ht="22" customHeight="1">
      <c r="A79" s="16" t="n"/>
      <c r="B79" s="29" t="n"/>
      <c r="C79" s="18" t="n"/>
      <c r="D79" s="19" t="n"/>
      <c r="E79" s="20" t="n"/>
      <c r="F79" s="9">
        <f>IF(OR(A79="",D79="",E79=""),"",IFERROR(D79*E79,""))</f>
        <v/>
      </c>
      <c r="G79" s="16" t="n"/>
      <c r="H79" s="29" t="n"/>
      <c r="I79" s="20" t="n"/>
      <c r="J79" s="27">
        <f>IF(A79="","",IF(OR(G79="",G79='Parâmetros'!$E$7),"",IF(G79='Parâmetros'!$E$6,IF(H79&lt;&gt;"",H79,B79),B79)))</f>
        <v/>
      </c>
      <c r="K79" s="9">
        <f>IF(A79="","",IF(OR(G79="",G79='Parâmetros'!$E$7),"",IF(G79='Parâmetros'!$E$6,IF(I79&lt;&gt;"",I79,F79),F79)))</f>
        <v/>
      </c>
      <c r="L79" s="15">
        <f>IF(A79="","",IF(AND(G79='Parâmetros'!$E$6,OR(H79="",I79="")),"Conferir baixa",IF(AND(G79='Parâmetros'!$E$5,B79&lt;TODAY()),"Conferir atraso","")))</f>
        <v/>
      </c>
      <c r="AA79">
        <f>""</f>
        <v/>
      </c>
      <c r="AB79">
        <f>""</f>
        <v/>
      </c>
    </row>
    <row r="80" ht="22" customHeight="1">
      <c r="A80" s="16" t="n"/>
      <c r="B80" s="29" t="n"/>
      <c r="C80" s="18" t="n"/>
      <c r="D80" s="19" t="n"/>
      <c r="E80" s="20" t="n"/>
      <c r="F80" s="12">
        <f>IF(OR(A80="",D80="",E80=""),"",IFERROR(D80*E80,""))</f>
        <v/>
      </c>
      <c r="G80" s="16" t="n"/>
      <c r="H80" s="29" t="n"/>
      <c r="I80" s="20" t="n"/>
      <c r="J80" s="28">
        <f>IF(A80="","",IF(OR(G80="",G80='Parâmetros'!$E$7),"",IF(G80='Parâmetros'!$E$6,IF(H80&lt;&gt;"",H80,B80),B80)))</f>
        <v/>
      </c>
      <c r="K80" s="12">
        <f>IF(A80="","",IF(OR(G80="",G80='Parâmetros'!$E$7),"",IF(G80='Parâmetros'!$E$6,IF(I80&lt;&gt;"",I80,F80),F80)))</f>
        <v/>
      </c>
      <c r="L80" s="21">
        <f>IF(A80="","",IF(AND(G80='Parâmetros'!$E$6,OR(H80="",I80="")),"Conferir baixa",IF(AND(G80='Parâmetros'!$E$5,B80&lt;TODAY()),"Conferir atraso","")))</f>
        <v/>
      </c>
      <c r="AA80">
        <f>""</f>
        <v/>
      </c>
      <c r="AB80">
        <f>""</f>
        <v/>
      </c>
    </row>
    <row r="81" ht="22" customHeight="1">
      <c r="A81" s="16" t="n"/>
      <c r="B81" s="29" t="n"/>
      <c r="C81" s="18" t="n"/>
      <c r="D81" s="19" t="n"/>
      <c r="E81" s="20" t="n"/>
      <c r="F81" s="9">
        <f>IF(OR(A81="",D81="",E81=""),"",IFERROR(D81*E81,""))</f>
        <v/>
      </c>
      <c r="G81" s="16" t="n"/>
      <c r="H81" s="29" t="n"/>
      <c r="I81" s="20" t="n"/>
      <c r="J81" s="27">
        <f>IF(A81="","",IF(OR(G81="",G81='Parâmetros'!$E$7),"",IF(G81='Parâmetros'!$E$6,IF(H81&lt;&gt;"",H81,B81),B81)))</f>
        <v/>
      </c>
      <c r="K81" s="9">
        <f>IF(A81="","",IF(OR(G81="",G81='Parâmetros'!$E$7),"",IF(G81='Parâmetros'!$E$6,IF(I81&lt;&gt;"",I81,F81),F81)))</f>
        <v/>
      </c>
      <c r="L81" s="15">
        <f>IF(A81="","",IF(AND(G81='Parâmetros'!$E$6,OR(H81="",I81="")),"Conferir baixa",IF(AND(G81='Parâmetros'!$E$5,B81&lt;TODAY()),"Conferir atraso","")))</f>
        <v/>
      </c>
      <c r="AA81">
        <f>""</f>
        <v/>
      </c>
      <c r="AB81">
        <f>""</f>
        <v/>
      </c>
    </row>
    <row r="82" ht="22" customHeight="1">
      <c r="A82" s="16" t="n"/>
      <c r="B82" s="29" t="n"/>
      <c r="C82" s="18" t="n"/>
      <c r="D82" s="19" t="n"/>
      <c r="E82" s="20" t="n"/>
      <c r="F82" s="12">
        <f>IF(OR(A82="",D82="",E82=""),"",IFERROR(D82*E82,""))</f>
        <v/>
      </c>
      <c r="G82" s="16" t="n"/>
      <c r="H82" s="29" t="n"/>
      <c r="I82" s="20" t="n"/>
      <c r="J82" s="28">
        <f>IF(A82="","",IF(OR(G82="",G82='Parâmetros'!$E$7),"",IF(G82='Parâmetros'!$E$6,IF(H82&lt;&gt;"",H82,B82),B82)))</f>
        <v/>
      </c>
      <c r="K82" s="12">
        <f>IF(A82="","",IF(OR(G82="",G82='Parâmetros'!$E$7),"",IF(G82='Parâmetros'!$E$6,IF(I82&lt;&gt;"",I82,F82),F82)))</f>
        <v/>
      </c>
      <c r="L82" s="21">
        <f>IF(A82="","",IF(AND(G82='Parâmetros'!$E$6,OR(H82="",I82="")),"Conferir baixa",IF(AND(G82='Parâmetros'!$E$5,B82&lt;TODAY()),"Conferir atraso","")))</f>
        <v/>
      </c>
      <c r="AA82">
        <f>""</f>
        <v/>
      </c>
      <c r="AB82">
        <f>""</f>
        <v/>
      </c>
    </row>
    <row r="83" ht="22" customHeight="1">
      <c r="A83" s="16" t="n"/>
      <c r="B83" s="29" t="n"/>
      <c r="C83" s="18" t="n"/>
      <c r="D83" s="19" t="n"/>
      <c r="E83" s="20" t="n"/>
      <c r="F83" s="9">
        <f>IF(OR(A83="",D83="",E83=""),"",IFERROR(D83*E83,""))</f>
        <v/>
      </c>
      <c r="G83" s="16" t="n"/>
      <c r="H83" s="29" t="n"/>
      <c r="I83" s="20" t="n"/>
      <c r="J83" s="27">
        <f>IF(A83="","",IF(OR(G83="",G83='Parâmetros'!$E$7),"",IF(G83='Parâmetros'!$E$6,IF(H83&lt;&gt;"",H83,B83),B83)))</f>
        <v/>
      </c>
      <c r="K83" s="9">
        <f>IF(A83="","",IF(OR(G83="",G83='Parâmetros'!$E$7),"",IF(G83='Parâmetros'!$E$6,IF(I83&lt;&gt;"",I83,F83),F83)))</f>
        <v/>
      </c>
      <c r="L83" s="15">
        <f>IF(A83="","",IF(AND(G83='Parâmetros'!$E$6,OR(H83="",I83="")),"Conferir baixa",IF(AND(G83='Parâmetros'!$E$5,B83&lt;TODAY()),"Conferir atraso","")))</f>
        <v/>
      </c>
      <c r="AA83">
        <f>""</f>
        <v/>
      </c>
      <c r="AB83">
        <f>""</f>
        <v/>
      </c>
    </row>
    <row r="84" ht="22" customHeight="1">
      <c r="A84" s="16" t="n"/>
      <c r="B84" s="29" t="n"/>
      <c r="C84" s="18" t="n"/>
      <c r="D84" s="19" t="n"/>
      <c r="E84" s="20" t="n"/>
      <c r="F84" s="12">
        <f>IF(OR(A84="",D84="",E84=""),"",IFERROR(D84*E84,""))</f>
        <v/>
      </c>
      <c r="G84" s="16" t="n"/>
      <c r="H84" s="29" t="n"/>
      <c r="I84" s="20" t="n"/>
      <c r="J84" s="28">
        <f>IF(A84="","",IF(OR(G84="",G84='Parâmetros'!$E$7),"",IF(G84='Parâmetros'!$E$6,IF(H84&lt;&gt;"",H84,B84),B84)))</f>
        <v/>
      </c>
      <c r="K84" s="12">
        <f>IF(A84="","",IF(OR(G84="",G84='Parâmetros'!$E$7),"",IF(G84='Parâmetros'!$E$6,IF(I84&lt;&gt;"",I84,F84),F84)))</f>
        <v/>
      </c>
      <c r="L84" s="21">
        <f>IF(A84="","",IF(AND(G84='Parâmetros'!$E$6,OR(H84="",I84="")),"Conferir baixa",IF(AND(G84='Parâmetros'!$E$5,B84&lt;TODAY()),"Conferir atraso","")))</f>
        <v/>
      </c>
      <c r="AA84">
        <f>""</f>
        <v/>
      </c>
      <c r="AB84">
        <f>""</f>
        <v/>
      </c>
    </row>
    <row r="85" ht="22" customHeight="1">
      <c r="A85" s="16" t="n"/>
      <c r="B85" s="29" t="n"/>
      <c r="C85" s="18" t="n"/>
      <c r="D85" s="19" t="n"/>
      <c r="E85" s="20" t="n"/>
      <c r="F85" s="9">
        <f>IF(OR(A85="",D85="",E85=""),"",IFERROR(D85*E85,""))</f>
        <v/>
      </c>
      <c r="G85" s="16" t="n"/>
      <c r="H85" s="29" t="n"/>
      <c r="I85" s="20" t="n"/>
      <c r="J85" s="27">
        <f>IF(A85="","",IF(OR(G85="",G85='Parâmetros'!$E$7),"",IF(G85='Parâmetros'!$E$6,IF(H85&lt;&gt;"",H85,B85),B85)))</f>
        <v/>
      </c>
      <c r="K85" s="9">
        <f>IF(A85="","",IF(OR(G85="",G85='Parâmetros'!$E$7),"",IF(G85='Parâmetros'!$E$6,IF(I85&lt;&gt;"",I85,F85),F85)))</f>
        <v/>
      </c>
      <c r="L85" s="15">
        <f>IF(A85="","",IF(AND(G85='Parâmetros'!$E$6,OR(H85="",I85="")),"Conferir baixa",IF(AND(G85='Parâmetros'!$E$5,B85&lt;TODAY()),"Conferir atraso","")))</f>
        <v/>
      </c>
      <c r="AA85">
        <f>""</f>
        <v/>
      </c>
      <c r="AB85">
        <f>""</f>
        <v/>
      </c>
    </row>
    <row r="86" ht="22" customHeight="1">
      <c r="A86" s="16" t="n"/>
      <c r="B86" s="29" t="n"/>
      <c r="C86" s="18" t="n"/>
      <c r="D86" s="19" t="n"/>
      <c r="E86" s="20" t="n"/>
      <c r="F86" s="12">
        <f>IF(OR(A86="",D86="",E86=""),"",IFERROR(D86*E86,""))</f>
        <v/>
      </c>
      <c r="G86" s="16" t="n"/>
      <c r="H86" s="29" t="n"/>
      <c r="I86" s="20" t="n"/>
      <c r="J86" s="28">
        <f>IF(A86="","",IF(OR(G86="",G86='Parâmetros'!$E$7),"",IF(G86='Parâmetros'!$E$6,IF(H86&lt;&gt;"",H86,B86),B86)))</f>
        <v/>
      </c>
      <c r="K86" s="12">
        <f>IF(A86="","",IF(OR(G86="",G86='Parâmetros'!$E$7),"",IF(G86='Parâmetros'!$E$6,IF(I86&lt;&gt;"",I86,F86),F86)))</f>
        <v/>
      </c>
      <c r="L86" s="21">
        <f>IF(A86="","",IF(AND(G86='Parâmetros'!$E$6,OR(H86="",I86="")),"Conferir baixa",IF(AND(G86='Parâmetros'!$E$5,B86&lt;TODAY()),"Conferir atraso","")))</f>
        <v/>
      </c>
      <c r="AA86">
        <f>""</f>
        <v/>
      </c>
      <c r="AB86">
        <f>""</f>
        <v/>
      </c>
    </row>
    <row r="87" ht="22" customHeight="1">
      <c r="A87" s="16" t="n"/>
      <c r="B87" s="29" t="n"/>
      <c r="C87" s="18" t="n"/>
      <c r="D87" s="19" t="n"/>
      <c r="E87" s="20" t="n"/>
      <c r="F87" s="9">
        <f>IF(OR(A87="",D87="",E87=""),"",IFERROR(D87*E87,""))</f>
        <v/>
      </c>
      <c r="G87" s="16" t="n"/>
      <c r="H87" s="29" t="n"/>
      <c r="I87" s="20" t="n"/>
      <c r="J87" s="27">
        <f>IF(A87="","",IF(OR(G87="",G87='Parâmetros'!$E$7),"",IF(G87='Parâmetros'!$E$6,IF(H87&lt;&gt;"",H87,B87),B87)))</f>
        <v/>
      </c>
      <c r="K87" s="9">
        <f>IF(A87="","",IF(OR(G87="",G87='Parâmetros'!$E$7),"",IF(G87='Parâmetros'!$E$6,IF(I87&lt;&gt;"",I87,F87),F87)))</f>
        <v/>
      </c>
      <c r="L87" s="15">
        <f>IF(A87="","",IF(AND(G87='Parâmetros'!$E$6,OR(H87="",I87="")),"Conferir baixa",IF(AND(G87='Parâmetros'!$E$5,B87&lt;TODAY()),"Conferir atraso","")))</f>
        <v/>
      </c>
      <c r="AA87">
        <f>""</f>
        <v/>
      </c>
      <c r="AB87">
        <f>""</f>
        <v/>
      </c>
    </row>
    <row r="88" ht="22" customHeight="1">
      <c r="A88" s="16" t="n"/>
      <c r="B88" s="29" t="n"/>
      <c r="C88" s="18" t="n"/>
      <c r="D88" s="19" t="n"/>
      <c r="E88" s="20" t="n"/>
      <c r="F88" s="12">
        <f>IF(OR(A88="",D88="",E88=""),"",IFERROR(D88*E88,""))</f>
        <v/>
      </c>
      <c r="G88" s="16" t="n"/>
      <c r="H88" s="29" t="n"/>
      <c r="I88" s="20" t="n"/>
      <c r="J88" s="28">
        <f>IF(A88="","",IF(OR(G88="",G88='Parâmetros'!$E$7),"",IF(G88='Parâmetros'!$E$6,IF(H88&lt;&gt;"",H88,B88),B88)))</f>
        <v/>
      </c>
      <c r="K88" s="12">
        <f>IF(A88="","",IF(OR(G88="",G88='Parâmetros'!$E$7),"",IF(G88='Parâmetros'!$E$6,IF(I88&lt;&gt;"",I88,F88),F88)))</f>
        <v/>
      </c>
      <c r="L88" s="21">
        <f>IF(A88="","",IF(AND(G88='Parâmetros'!$E$6,OR(H88="",I88="")),"Conferir baixa",IF(AND(G88='Parâmetros'!$E$5,B88&lt;TODAY()),"Conferir atraso","")))</f>
        <v/>
      </c>
      <c r="AA88">
        <f>""</f>
        <v/>
      </c>
      <c r="AB88">
        <f>""</f>
        <v/>
      </c>
    </row>
    <row r="89" ht="22" customHeight="1">
      <c r="A89" s="16" t="n"/>
      <c r="B89" s="29" t="n"/>
      <c r="C89" s="18" t="n"/>
      <c r="D89" s="19" t="n"/>
      <c r="E89" s="20" t="n"/>
      <c r="F89" s="9">
        <f>IF(OR(A89="",D89="",E89=""),"",IFERROR(D89*E89,""))</f>
        <v/>
      </c>
      <c r="G89" s="16" t="n"/>
      <c r="H89" s="29" t="n"/>
      <c r="I89" s="20" t="n"/>
      <c r="J89" s="27">
        <f>IF(A89="","",IF(OR(G89="",G89='Parâmetros'!$E$7),"",IF(G89='Parâmetros'!$E$6,IF(H89&lt;&gt;"",H89,B89),B89)))</f>
        <v/>
      </c>
      <c r="K89" s="9">
        <f>IF(A89="","",IF(OR(G89="",G89='Parâmetros'!$E$7),"",IF(G89='Parâmetros'!$E$6,IF(I89&lt;&gt;"",I89,F89),F89)))</f>
        <v/>
      </c>
      <c r="L89" s="15">
        <f>IF(A89="","",IF(AND(G89='Parâmetros'!$E$6,OR(H89="",I89="")),"Conferir baixa",IF(AND(G89='Parâmetros'!$E$5,B89&lt;TODAY()),"Conferir atraso","")))</f>
        <v/>
      </c>
      <c r="AA89">
        <f>""</f>
        <v/>
      </c>
      <c r="AB89">
        <f>""</f>
        <v/>
      </c>
    </row>
    <row r="90" ht="22" customHeight="1">
      <c r="A90" s="16" t="n"/>
      <c r="B90" s="29" t="n"/>
      <c r="C90" s="18" t="n"/>
      <c r="D90" s="19" t="n"/>
      <c r="E90" s="20" t="n"/>
      <c r="F90" s="12">
        <f>IF(OR(A90="",D90="",E90=""),"",IFERROR(D90*E90,""))</f>
        <v/>
      </c>
      <c r="G90" s="16" t="n"/>
      <c r="H90" s="29" t="n"/>
      <c r="I90" s="20" t="n"/>
      <c r="J90" s="28">
        <f>IF(A90="","",IF(OR(G90="",G90='Parâmetros'!$E$7),"",IF(G90='Parâmetros'!$E$6,IF(H90&lt;&gt;"",H90,B90),B90)))</f>
        <v/>
      </c>
      <c r="K90" s="12">
        <f>IF(A90="","",IF(OR(G90="",G90='Parâmetros'!$E$7),"",IF(G90='Parâmetros'!$E$6,IF(I90&lt;&gt;"",I90,F90),F90)))</f>
        <v/>
      </c>
      <c r="L90" s="21">
        <f>IF(A90="","",IF(AND(G90='Parâmetros'!$E$6,OR(H90="",I90="")),"Conferir baixa",IF(AND(G90='Parâmetros'!$E$5,B90&lt;TODAY()),"Conferir atraso","")))</f>
        <v/>
      </c>
      <c r="AA90">
        <f>""</f>
        <v/>
      </c>
      <c r="AB90">
        <f>""</f>
        <v/>
      </c>
    </row>
    <row r="91" ht="22" customHeight="1">
      <c r="A91" s="16" t="n"/>
      <c r="B91" s="29" t="n"/>
      <c r="C91" s="18" t="n"/>
      <c r="D91" s="19" t="n"/>
      <c r="E91" s="20" t="n"/>
      <c r="F91" s="9">
        <f>IF(OR(A91="",D91="",E91=""),"",IFERROR(D91*E91,""))</f>
        <v/>
      </c>
      <c r="G91" s="16" t="n"/>
      <c r="H91" s="29" t="n"/>
      <c r="I91" s="20" t="n"/>
      <c r="J91" s="27">
        <f>IF(A91="","",IF(OR(G91="",G91='Parâmetros'!$E$7),"",IF(G91='Parâmetros'!$E$6,IF(H91&lt;&gt;"",H91,B91),B91)))</f>
        <v/>
      </c>
      <c r="K91" s="9">
        <f>IF(A91="","",IF(OR(G91="",G91='Parâmetros'!$E$7),"",IF(G91='Parâmetros'!$E$6,IF(I91&lt;&gt;"",I91,F91),F91)))</f>
        <v/>
      </c>
      <c r="L91" s="15">
        <f>IF(A91="","",IF(AND(G91='Parâmetros'!$E$6,OR(H91="",I91="")),"Conferir baixa",IF(AND(G91='Parâmetros'!$E$5,B91&lt;TODAY()),"Conferir atraso","")))</f>
        <v/>
      </c>
      <c r="AA91">
        <f>""</f>
        <v/>
      </c>
      <c r="AB91">
        <f>""</f>
        <v/>
      </c>
    </row>
    <row r="92" ht="22" customHeight="1">
      <c r="A92" s="16" t="n"/>
      <c r="B92" s="29" t="n"/>
      <c r="C92" s="18" t="n"/>
      <c r="D92" s="19" t="n"/>
      <c r="E92" s="20" t="n"/>
      <c r="F92" s="12">
        <f>IF(OR(A92="",D92="",E92=""),"",IFERROR(D92*E92,""))</f>
        <v/>
      </c>
      <c r="G92" s="16" t="n"/>
      <c r="H92" s="29" t="n"/>
      <c r="I92" s="20" t="n"/>
      <c r="J92" s="28">
        <f>IF(A92="","",IF(OR(G92="",G92='Parâmetros'!$E$7),"",IF(G92='Parâmetros'!$E$6,IF(H92&lt;&gt;"",H92,B92),B92)))</f>
        <v/>
      </c>
      <c r="K92" s="12">
        <f>IF(A92="","",IF(OR(G92="",G92='Parâmetros'!$E$7),"",IF(G92='Parâmetros'!$E$6,IF(I92&lt;&gt;"",I92,F92),F92)))</f>
        <v/>
      </c>
      <c r="L92" s="21">
        <f>IF(A92="","",IF(AND(G92='Parâmetros'!$E$6,OR(H92="",I92="")),"Conferir baixa",IF(AND(G92='Parâmetros'!$E$5,B92&lt;TODAY()),"Conferir atraso","")))</f>
        <v/>
      </c>
      <c r="AA92">
        <f>""</f>
        <v/>
      </c>
      <c r="AB92">
        <f>""</f>
        <v/>
      </c>
    </row>
    <row r="93" ht="22" customHeight="1">
      <c r="A93" s="16" t="n"/>
      <c r="B93" s="29" t="n"/>
      <c r="C93" s="18" t="n"/>
      <c r="D93" s="19" t="n"/>
      <c r="E93" s="20" t="n"/>
      <c r="F93" s="9">
        <f>IF(OR(A93="",D93="",E93=""),"",IFERROR(D93*E93,""))</f>
        <v/>
      </c>
      <c r="G93" s="16" t="n"/>
      <c r="H93" s="29" t="n"/>
      <c r="I93" s="20" t="n"/>
      <c r="J93" s="27">
        <f>IF(A93="","",IF(OR(G93="",G93='Parâmetros'!$E$7),"",IF(G93='Parâmetros'!$E$6,IF(H93&lt;&gt;"",H93,B93),B93)))</f>
        <v/>
      </c>
      <c r="K93" s="9">
        <f>IF(A93="","",IF(OR(G93="",G93='Parâmetros'!$E$7),"",IF(G93='Parâmetros'!$E$6,IF(I93&lt;&gt;"",I93,F93),F93)))</f>
        <v/>
      </c>
      <c r="L93" s="15">
        <f>IF(A93="","",IF(AND(G93='Parâmetros'!$E$6,OR(H93="",I93="")),"Conferir baixa",IF(AND(G93='Parâmetros'!$E$5,B93&lt;TODAY()),"Conferir atraso","")))</f>
        <v/>
      </c>
      <c r="AA93">
        <f>""</f>
        <v/>
      </c>
      <c r="AB93">
        <f>""</f>
        <v/>
      </c>
    </row>
    <row r="94" ht="22" customHeight="1">
      <c r="A94" s="16" t="n"/>
      <c r="B94" s="29" t="n"/>
      <c r="C94" s="18" t="n"/>
      <c r="D94" s="19" t="n"/>
      <c r="E94" s="20" t="n"/>
      <c r="F94" s="12">
        <f>IF(OR(A94="",D94="",E94=""),"",IFERROR(D94*E94,""))</f>
        <v/>
      </c>
      <c r="G94" s="16" t="n"/>
      <c r="H94" s="29" t="n"/>
      <c r="I94" s="20" t="n"/>
      <c r="J94" s="28">
        <f>IF(A94="","",IF(OR(G94="",G94='Parâmetros'!$E$7),"",IF(G94='Parâmetros'!$E$6,IF(H94&lt;&gt;"",H94,B94),B94)))</f>
        <v/>
      </c>
      <c r="K94" s="12">
        <f>IF(A94="","",IF(OR(G94="",G94='Parâmetros'!$E$7),"",IF(G94='Parâmetros'!$E$6,IF(I94&lt;&gt;"",I94,F94),F94)))</f>
        <v/>
      </c>
      <c r="L94" s="21">
        <f>IF(A94="","",IF(AND(G94='Parâmetros'!$E$6,OR(H94="",I94="")),"Conferir baixa",IF(AND(G94='Parâmetros'!$E$5,B94&lt;TODAY()),"Conferir atraso","")))</f>
        <v/>
      </c>
      <c r="AA94">
        <f>""</f>
        <v/>
      </c>
      <c r="AB94">
        <f>""</f>
        <v/>
      </c>
    </row>
    <row r="95" ht="22" customHeight="1">
      <c r="A95" s="16" t="n"/>
      <c r="B95" s="29" t="n"/>
      <c r="C95" s="18" t="n"/>
      <c r="D95" s="19" t="n"/>
      <c r="E95" s="20" t="n"/>
      <c r="F95" s="9">
        <f>IF(OR(A95="",D95="",E95=""),"",IFERROR(D95*E95,""))</f>
        <v/>
      </c>
      <c r="G95" s="16" t="n"/>
      <c r="H95" s="29" t="n"/>
      <c r="I95" s="20" t="n"/>
      <c r="J95" s="27">
        <f>IF(A95="","",IF(OR(G95="",G95='Parâmetros'!$E$7),"",IF(G95='Parâmetros'!$E$6,IF(H95&lt;&gt;"",H95,B95),B95)))</f>
        <v/>
      </c>
      <c r="K95" s="9">
        <f>IF(A95="","",IF(OR(G95="",G95='Parâmetros'!$E$7),"",IF(G95='Parâmetros'!$E$6,IF(I95&lt;&gt;"",I95,F95),F95)))</f>
        <v/>
      </c>
      <c r="L95" s="15">
        <f>IF(A95="","",IF(AND(G95='Parâmetros'!$E$6,OR(H95="",I95="")),"Conferir baixa",IF(AND(G95='Parâmetros'!$E$5,B95&lt;TODAY()),"Conferir atraso","")))</f>
        <v/>
      </c>
      <c r="AA95">
        <f>""</f>
        <v/>
      </c>
      <c r="AB95">
        <f>""</f>
        <v/>
      </c>
    </row>
    <row r="96" ht="22" customHeight="1">
      <c r="A96" s="16" t="n"/>
      <c r="B96" s="29" t="n"/>
      <c r="C96" s="18" t="n"/>
      <c r="D96" s="19" t="n"/>
      <c r="E96" s="20" t="n"/>
      <c r="F96" s="12">
        <f>IF(OR(A96="",D96="",E96=""),"",IFERROR(D96*E96,""))</f>
        <v/>
      </c>
      <c r="G96" s="16" t="n"/>
      <c r="H96" s="29" t="n"/>
      <c r="I96" s="20" t="n"/>
      <c r="J96" s="28">
        <f>IF(A96="","",IF(OR(G96="",G96='Parâmetros'!$E$7),"",IF(G96='Parâmetros'!$E$6,IF(H96&lt;&gt;"",H96,B96),B96)))</f>
        <v/>
      </c>
      <c r="K96" s="12">
        <f>IF(A96="","",IF(OR(G96="",G96='Parâmetros'!$E$7),"",IF(G96='Parâmetros'!$E$6,IF(I96&lt;&gt;"",I96,F96),F96)))</f>
        <v/>
      </c>
      <c r="L96" s="21">
        <f>IF(A96="","",IF(AND(G96='Parâmetros'!$E$6,OR(H96="",I96="")),"Conferir baixa",IF(AND(G96='Parâmetros'!$E$5,B96&lt;TODAY()),"Conferir atraso","")))</f>
        <v/>
      </c>
      <c r="AA96">
        <f>""</f>
        <v/>
      </c>
      <c r="AB96">
        <f>""</f>
        <v/>
      </c>
    </row>
    <row r="97" ht="22" customHeight="1">
      <c r="A97" s="16" t="n"/>
      <c r="B97" s="29" t="n"/>
      <c r="C97" s="18" t="n"/>
      <c r="D97" s="19" t="n"/>
      <c r="E97" s="20" t="n"/>
      <c r="F97" s="9">
        <f>IF(OR(A97="",D97="",E97=""),"",IFERROR(D97*E97,""))</f>
        <v/>
      </c>
      <c r="G97" s="16" t="n"/>
      <c r="H97" s="29" t="n"/>
      <c r="I97" s="20" t="n"/>
      <c r="J97" s="27">
        <f>IF(A97="","",IF(OR(G97="",G97='Parâmetros'!$E$7),"",IF(G97='Parâmetros'!$E$6,IF(H97&lt;&gt;"",H97,B97),B97)))</f>
        <v/>
      </c>
      <c r="K97" s="9">
        <f>IF(A97="","",IF(OR(G97="",G97='Parâmetros'!$E$7),"",IF(G97='Parâmetros'!$E$6,IF(I97&lt;&gt;"",I97,F97),F97)))</f>
        <v/>
      </c>
      <c r="L97" s="15">
        <f>IF(A97="","",IF(AND(G97='Parâmetros'!$E$6,OR(H97="",I97="")),"Conferir baixa",IF(AND(G97='Parâmetros'!$E$5,B97&lt;TODAY()),"Conferir atraso","")))</f>
        <v/>
      </c>
      <c r="AA97">
        <f>""</f>
        <v/>
      </c>
      <c r="AB97">
        <f>""</f>
        <v/>
      </c>
    </row>
    <row r="98" ht="22" customHeight="1">
      <c r="A98" s="16" t="n"/>
      <c r="B98" s="29" t="n"/>
      <c r="C98" s="18" t="n"/>
      <c r="D98" s="19" t="n"/>
      <c r="E98" s="20" t="n"/>
      <c r="F98" s="12">
        <f>IF(OR(A98="",D98="",E98=""),"",IFERROR(D98*E98,""))</f>
        <v/>
      </c>
      <c r="G98" s="16" t="n"/>
      <c r="H98" s="29" t="n"/>
      <c r="I98" s="20" t="n"/>
      <c r="J98" s="28">
        <f>IF(A98="","",IF(OR(G98="",G98='Parâmetros'!$E$7),"",IF(G98='Parâmetros'!$E$6,IF(H98&lt;&gt;"",H98,B98),B98)))</f>
        <v/>
      </c>
      <c r="K98" s="12">
        <f>IF(A98="","",IF(OR(G98="",G98='Parâmetros'!$E$7),"",IF(G98='Parâmetros'!$E$6,IF(I98&lt;&gt;"",I98,F98),F98)))</f>
        <v/>
      </c>
      <c r="L98" s="21">
        <f>IF(A98="","",IF(AND(G98='Parâmetros'!$E$6,OR(H98="",I98="")),"Conferir baixa",IF(AND(G98='Parâmetros'!$E$5,B98&lt;TODAY()),"Conferir atraso","")))</f>
        <v/>
      </c>
      <c r="AA98">
        <f>""</f>
        <v/>
      </c>
      <c r="AB98">
        <f>""</f>
        <v/>
      </c>
    </row>
    <row r="99" ht="22" customHeight="1">
      <c r="A99" s="16" t="n"/>
      <c r="B99" s="29" t="n"/>
      <c r="C99" s="18" t="n"/>
      <c r="D99" s="19" t="n"/>
      <c r="E99" s="20" t="n"/>
      <c r="F99" s="9">
        <f>IF(OR(A99="",D99="",E99=""),"",IFERROR(D99*E99,""))</f>
        <v/>
      </c>
      <c r="G99" s="16" t="n"/>
      <c r="H99" s="29" t="n"/>
      <c r="I99" s="20" t="n"/>
      <c r="J99" s="27">
        <f>IF(A99="","",IF(OR(G99="",G99='Parâmetros'!$E$7),"",IF(G99='Parâmetros'!$E$6,IF(H99&lt;&gt;"",H99,B99),B99)))</f>
        <v/>
      </c>
      <c r="K99" s="9">
        <f>IF(A99="","",IF(OR(G99="",G99='Parâmetros'!$E$7),"",IF(G99='Parâmetros'!$E$6,IF(I99&lt;&gt;"",I99,F99),F99)))</f>
        <v/>
      </c>
      <c r="L99" s="15">
        <f>IF(A99="","",IF(AND(G99='Parâmetros'!$E$6,OR(H99="",I99="")),"Conferir baixa",IF(AND(G99='Parâmetros'!$E$5,B99&lt;TODAY()),"Conferir atraso","")))</f>
        <v/>
      </c>
      <c r="AA99">
        <f>""</f>
        <v/>
      </c>
      <c r="AB99">
        <f>""</f>
        <v/>
      </c>
    </row>
    <row r="100" ht="22" customHeight="1">
      <c r="A100" s="16" t="n"/>
      <c r="B100" s="29" t="n"/>
      <c r="C100" s="18" t="n"/>
      <c r="D100" s="19" t="n"/>
      <c r="E100" s="20" t="n"/>
      <c r="F100" s="12">
        <f>IF(OR(A100="",D100="",E100=""),"",IFERROR(D100*E100,""))</f>
        <v/>
      </c>
      <c r="G100" s="16" t="n"/>
      <c r="H100" s="29" t="n"/>
      <c r="I100" s="20" t="n"/>
      <c r="J100" s="28">
        <f>IF(A100="","",IF(OR(G100="",G100='Parâmetros'!$E$7),"",IF(G100='Parâmetros'!$E$6,IF(H100&lt;&gt;"",H100,B100),B100)))</f>
        <v/>
      </c>
      <c r="K100" s="12">
        <f>IF(A100="","",IF(OR(G100="",G100='Parâmetros'!$E$7),"",IF(G100='Parâmetros'!$E$6,IF(I100&lt;&gt;"",I100,F100),F100)))</f>
        <v/>
      </c>
      <c r="L100" s="21">
        <f>IF(A100="","",IF(AND(G100='Parâmetros'!$E$6,OR(H100="",I100="")),"Conferir baixa",IF(AND(G100='Parâmetros'!$E$5,B100&lt;TODAY()),"Conferir atraso","")))</f>
        <v/>
      </c>
      <c r="AA100">
        <f>""</f>
        <v/>
      </c>
      <c r="AB100">
        <f>""</f>
        <v/>
      </c>
    </row>
    <row r="101" ht="22" customHeight="1">
      <c r="A101" s="16" t="n"/>
      <c r="B101" s="29" t="n"/>
      <c r="C101" s="18" t="n"/>
      <c r="D101" s="19" t="n"/>
      <c r="E101" s="20" t="n"/>
      <c r="F101" s="9">
        <f>IF(OR(A101="",D101="",E101=""),"",IFERROR(D101*E101,""))</f>
        <v/>
      </c>
      <c r="G101" s="16" t="n"/>
      <c r="H101" s="29" t="n"/>
      <c r="I101" s="20" t="n"/>
      <c r="J101" s="27">
        <f>IF(A101="","",IF(OR(G101="",G101='Parâmetros'!$E$7),"",IF(G101='Parâmetros'!$E$6,IF(H101&lt;&gt;"",H101,B101),B101)))</f>
        <v/>
      </c>
      <c r="K101" s="9">
        <f>IF(A101="","",IF(OR(G101="",G101='Parâmetros'!$E$7),"",IF(G101='Parâmetros'!$E$6,IF(I101&lt;&gt;"",I101,F101),F101)))</f>
        <v/>
      </c>
      <c r="L101" s="15">
        <f>IF(A101="","",IF(AND(G101='Parâmetros'!$E$6,OR(H101="",I101="")),"Conferir baixa",IF(AND(G101='Parâmetros'!$E$5,B101&lt;TODAY()),"Conferir atraso","")))</f>
        <v/>
      </c>
      <c r="AA101">
        <f>""</f>
        <v/>
      </c>
      <c r="AB101">
        <f>""</f>
        <v/>
      </c>
    </row>
    <row r="102" ht="22" customHeight="1">
      <c r="A102" s="16" t="n"/>
      <c r="B102" s="29" t="n"/>
      <c r="C102" s="18" t="n"/>
      <c r="D102" s="19" t="n"/>
      <c r="E102" s="20" t="n"/>
      <c r="F102" s="12">
        <f>IF(OR(A102="",D102="",E102=""),"",IFERROR(D102*E102,""))</f>
        <v/>
      </c>
      <c r="G102" s="16" t="n"/>
      <c r="H102" s="29" t="n"/>
      <c r="I102" s="20" t="n"/>
      <c r="J102" s="28">
        <f>IF(A102="","",IF(OR(G102="",G102='Parâmetros'!$E$7),"",IF(G102='Parâmetros'!$E$6,IF(H102&lt;&gt;"",H102,B102),B102)))</f>
        <v/>
      </c>
      <c r="K102" s="12">
        <f>IF(A102="","",IF(OR(G102="",G102='Parâmetros'!$E$7),"",IF(G102='Parâmetros'!$E$6,IF(I102&lt;&gt;"",I102,F102),F102)))</f>
        <v/>
      </c>
      <c r="L102" s="21">
        <f>IF(A102="","",IF(AND(G102='Parâmetros'!$E$6,OR(H102="",I102="")),"Conferir baixa",IF(AND(G102='Parâmetros'!$E$5,B102&lt;TODAY()),"Conferir atraso","")))</f>
        <v/>
      </c>
      <c r="AA102">
        <f>""</f>
        <v/>
      </c>
      <c r="AB102">
        <f>""</f>
        <v/>
      </c>
    </row>
    <row r="103" ht="22" customHeight="1">
      <c r="A103" s="16" t="n"/>
      <c r="B103" s="29" t="n"/>
      <c r="C103" s="18" t="n"/>
      <c r="D103" s="19" t="n"/>
      <c r="E103" s="20" t="n"/>
      <c r="F103" s="9">
        <f>IF(OR(A103="",D103="",E103=""),"",IFERROR(D103*E103,""))</f>
        <v/>
      </c>
      <c r="G103" s="16" t="n"/>
      <c r="H103" s="29" t="n"/>
      <c r="I103" s="20" t="n"/>
      <c r="J103" s="27">
        <f>IF(A103="","",IF(OR(G103="",G103='Parâmetros'!$E$7),"",IF(G103='Parâmetros'!$E$6,IF(H103&lt;&gt;"",H103,B103),B103)))</f>
        <v/>
      </c>
      <c r="K103" s="9">
        <f>IF(A103="","",IF(OR(G103="",G103='Parâmetros'!$E$7),"",IF(G103='Parâmetros'!$E$6,IF(I103&lt;&gt;"",I103,F103),F103)))</f>
        <v/>
      </c>
      <c r="L103" s="15">
        <f>IF(A103="","",IF(AND(G103='Parâmetros'!$E$6,OR(H103="",I103="")),"Conferir baixa",IF(AND(G103='Parâmetros'!$E$5,B103&lt;TODAY()),"Conferir atraso","")))</f>
        <v/>
      </c>
      <c r="AA103">
        <f>""</f>
        <v/>
      </c>
      <c r="AB103">
        <f>""</f>
        <v/>
      </c>
    </row>
    <row r="104" ht="22" customHeight="1">
      <c r="A104" s="16" t="n"/>
      <c r="B104" s="29" t="n"/>
      <c r="C104" s="18" t="n"/>
      <c r="D104" s="19" t="n"/>
      <c r="E104" s="20" t="n"/>
      <c r="F104" s="12">
        <f>IF(OR(A104="",D104="",E104=""),"",IFERROR(D104*E104,""))</f>
        <v/>
      </c>
      <c r="G104" s="16" t="n"/>
      <c r="H104" s="29" t="n"/>
      <c r="I104" s="20" t="n"/>
      <c r="J104" s="28">
        <f>IF(A104="","",IF(OR(G104="",G104='Parâmetros'!$E$7),"",IF(G104='Parâmetros'!$E$6,IF(H104&lt;&gt;"",H104,B104),B104)))</f>
        <v/>
      </c>
      <c r="K104" s="12">
        <f>IF(A104="","",IF(OR(G104="",G104='Parâmetros'!$E$7),"",IF(G104='Parâmetros'!$E$6,IF(I104&lt;&gt;"",I104,F104),F104)))</f>
        <v/>
      </c>
      <c r="L104" s="21">
        <f>IF(A104="","",IF(AND(G104='Parâmetros'!$E$6,OR(H104="",I104="")),"Conferir baixa",IF(AND(G104='Parâmetros'!$E$5,B104&lt;TODAY()),"Conferir atraso","")))</f>
        <v/>
      </c>
      <c r="AA104">
        <f>""</f>
        <v/>
      </c>
      <c r="AB104">
        <f>""</f>
        <v/>
      </c>
    </row>
  </sheetData>
  <autoFilter ref="A4:L104"/>
  <mergeCells count="1">
    <mergeCell ref="A1:L1"/>
  </mergeCells>
  <conditionalFormatting sqref="L5:L104">
    <cfRule type="expression" priority="1" dxfId="0">
      <formula>LEFT($L5,8)="Conferir"</formula>
    </cfRule>
  </conditionalFormatting>
  <dataValidations count="4">
    <dataValidation sqref="G5:G104" showDropDown="0" showInputMessage="0" showErrorMessage="1" allowBlank="0" errorTitle="Status inválido" error="Escolha um dos estados disponíveis." type="list" errorStyle="stop">
      <formula1>$AA$1:$AA$3</formula1>
    </dataValidation>
    <dataValidation sqref="B5:B104 H5:H104" showDropDown="0" showInputMessage="0" showErrorMessage="1" allowBlank="0" errorTitle="Data inválida" error="Use uma data dentro dos limites definidos." type="date" errorStyle="stop" operator="between">
      <formula1>$AB$1</formula1>
      <formula2>$AB$2</formula2>
    </dataValidation>
    <dataValidation sqref="D5:D104" showDropDown="0" showInputMessage="0" showErrorMessage="1" allowBlank="0" errorTitle="Quantidade inválida" error="Informe uma quantidade inteira dentro do limite." type="whole" errorStyle="stop" operator="between">
      <formula1>1</formula1>
      <formula2>$AB$3</formula2>
    </dataValidation>
    <dataValidation sqref="E5:E104 I5:I104" showDropDown="0" showInputMessage="0" showErrorMessage="1" allowBlank="0" errorTitle="Valor inválido" error="Informe um valor positivo dentro do limite." type="decimal" errorStyle="stop" operator="between">
      <formula1>0.01</formula1>
      <formula2>$AB$4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54" customWidth="1" min="3" max="3"/>
    <col width="18" customWidth="1" min="4" max="4"/>
    <col width="18" customWidth="1" min="5" max="5"/>
  </cols>
  <sheetData>
    <row r="1" ht="28" customHeight="1">
      <c r="A1" s="1" t="inlineStr">
        <is>
          <t>Parâmetros da previsão</t>
        </is>
      </c>
    </row>
    <row r="2" ht="30" customHeight="1">
      <c r="A2" s="2" t="inlineStr">
        <is>
          <t>Edite as premissas e os estados estáveis. Preserve a ordem e o sentido dos estados para manter os cálculos coerentes.</t>
        </is>
      </c>
    </row>
    <row r="3"/>
    <row r="4" ht="32" customHeight="1">
      <c r="A4" s="3" t="inlineStr">
        <is>
          <t>Parâmetro</t>
        </is>
      </c>
      <c r="B4" s="3" t="inlineStr">
        <is>
          <t>Valor</t>
        </is>
      </c>
      <c r="C4" s="3" t="inlineStr">
        <is>
          <t>Orientação</t>
        </is>
      </c>
      <c r="D4" s="3" t="inlineStr">
        <is>
          <t>Recebimentos</t>
        </is>
      </c>
      <c r="E4" s="3" t="inlineStr">
        <is>
          <t>Pagamentos</t>
        </is>
      </c>
    </row>
    <row r="5">
      <c r="A5" s="15" t="inlineStr">
        <is>
          <t>Saldo inicial</t>
        </is>
      </c>
      <c r="B5" s="20" t="n">
        <v>8000</v>
      </c>
      <c r="C5" s="15" t="inlineStr">
        <is>
          <t>Caixa disponível antes do primeiro dia da previsão.</t>
        </is>
      </c>
      <c r="D5" s="16" t="inlineStr">
        <is>
          <t>Previsto</t>
        </is>
      </c>
      <c r="E5" s="16" t="inlineStr">
        <is>
          <t>Previsto</t>
        </is>
      </c>
    </row>
    <row r="6">
      <c r="A6" s="21" t="inlineStr">
        <is>
          <t>Data inicial</t>
        </is>
      </c>
      <c r="B6" s="29" t="n">
        <v>46274</v>
      </c>
      <c r="C6" s="21" t="inlineStr">
        <is>
          <t>Primeiro dia incluído no horizonte.</t>
        </is>
      </c>
      <c r="D6" s="16" t="inlineStr">
        <is>
          <t>Recebido</t>
        </is>
      </c>
      <c r="E6" s="16" t="inlineStr">
        <is>
          <t>Pago</t>
        </is>
      </c>
    </row>
    <row r="7">
      <c r="A7" s="15" t="inlineStr">
        <is>
          <t>Data final</t>
        </is>
      </c>
      <c r="B7" s="29" t="n">
        <v>46303</v>
      </c>
      <c r="C7" s="15" t="inlineStr">
        <is>
          <t>Último dia incluído; limite de 120 dias.</t>
        </is>
      </c>
      <c r="D7" s="16" t="inlineStr">
        <is>
          <t>Cancelado</t>
        </is>
      </c>
      <c r="E7" s="16" t="inlineStr">
        <is>
          <t>Cancelado</t>
        </is>
      </c>
    </row>
    <row r="8">
      <c r="A8" s="21" t="inlineStr">
        <is>
          <t>Dias do horizonte</t>
        </is>
      </c>
      <c r="B8" s="22">
        <f>IFERROR(IF(OR(B6="",B7="",B7&lt;B6,B7-B6+1&gt;120),"",B7-B6+1),"")</f>
        <v/>
      </c>
      <c r="C8" s="21" t="inlineStr">
        <is>
          <t>Calculado a partir das datas inicial e final.</t>
        </is>
      </c>
      <c r="D8" s="23" t="n"/>
      <c r="E8" s="23" t="n"/>
    </row>
    <row r="9">
      <c r="A9" s="15" t="inlineStr">
        <is>
          <t>Reserva mínima</t>
        </is>
      </c>
      <c r="B9" s="20" t="n">
        <v>4000</v>
      </c>
      <c r="C9" s="15" t="inlineStr">
        <is>
          <t>Margem de caixa desejada para conferência gerencial.</t>
        </is>
      </c>
      <c r="D9" s="24" t="n"/>
      <c r="E9" s="24" t="n"/>
    </row>
    <row r="10">
      <c r="A10" s="21" t="inlineStr">
        <is>
          <t>Data mínima aceita</t>
        </is>
      </c>
      <c r="B10" s="29" t="n">
        <v>45909</v>
      </c>
      <c r="C10" s="21" t="inlineStr">
        <is>
          <t>Limite editável para datas dos lançamentos.</t>
        </is>
      </c>
      <c r="D10" s="23" t="n"/>
      <c r="E10" s="23" t="n"/>
    </row>
    <row r="11">
      <c r="A11" s="15" t="inlineStr">
        <is>
          <t>Data máxima aceita</t>
        </is>
      </c>
      <c r="B11" s="29" t="n">
        <v>47004</v>
      </c>
      <c r="C11" s="15" t="inlineStr">
        <is>
          <t>Limite editável para datas dos lançamentos.</t>
        </is>
      </c>
      <c r="D11" s="24" t="n"/>
      <c r="E11" s="24" t="n"/>
    </row>
    <row r="12">
      <c r="A12" s="21" t="inlineStr">
        <is>
          <t>Quantidade máxima</t>
        </is>
      </c>
      <c r="B12" s="19" t="n">
        <v>500</v>
      </c>
      <c r="C12" s="21" t="inlineStr">
        <is>
          <t>Limite por lançamento.</t>
        </is>
      </c>
      <c r="D12" s="23" t="n"/>
      <c r="E12" s="23" t="n"/>
    </row>
    <row r="13">
      <c r="A13" s="15" t="inlineStr">
        <is>
          <t>Valor máximo por item</t>
        </is>
      </c>
      <c r="B13" s="20" t="n">
        <v>100000</v>
      </c>
      <c r="C13" s="15" t="inlineStr">
        <is>
          <t>Limite por valor unitário ou efetivo.</t>
        </is>
      </c>
      <c r="D13" s="24" t="n"/>
      <c r="E13" s="24" t="n"/>
    </row>
  </sheetData>
  <autoFilter ref="A4:E13"/>
  <mergeCells count="1">
    <mergeCell ref="A1:E1"/>
  </mergeCells>
  <dataValidations count="7">
    <dataValidation sqref="B5 B9" showDropDown="0" showInputMessage="0" showErrorMessage="1" allowBlank="0" errorTitle="Valor inválido" error="Informe um valor entre zero e R$ 10.000.000,00." type="decimal" errorStyle="stop" operator="between">
      <formula1>0</formula1>
      <formula2>10000000</formula2>
    </dataValidation>
    <dataValidation sqref="B6" showDropDown="0" showInputMessage="0" showErrorMessage="1" allowBlank="0" errorTitle="Data inválida" error="Use uma data dentro dos limites informados." type="date" errorStyle="stop" operator="between">
      <formula1>$B$10</formula1>
      <formula2>$B$11</formula2>
    </dataValidation>
    <dataValidation sqref="B7" showDropDown="0" showInputMessage="0" showErrorMessage="1" allowBlank="0" errorTitle="Horizonte inválido" error="A data final deve ser igual ou posterior à inicial e limitar o horizonte a 120 dias." type="custom" errorStyle="stop">
      <formula1>=AND(B7&gt;=$B$6,B7&lt;=$B$11,B7-$B$6+1&lt;=120)</formula1>
    </dataValidation>
    <dataValidation sqref="B10" showDropDown="0" showInputMessage="0" showErrorMessage="1" allowBlank="0" errorTitle="Limite inválido" error="Informe uma data dentro de cinco anos da data atual." type="custom" errorStyle="stop">
      <formula1>=AND(B10&gt;=DATE(YEAR(TODAY())-5,1,1),B10&lt;=DATE(YEAR(TODAY())+5,12,31))</formula1>
    </dataValidation>
    <dataValidation sqref="B11" showDropDown="0" showInputMessage="0" showErrorMessage="1" allowBlank="0" errorTitle="Limite inválido" error="A data máxima deve ser posterior à data mínima." type="custom" errorStyle="stop">
      <formula1>=AND(B11&gt;B10,B11&lt;=DATE(YEAR(TODAY())+5,12,31))</formula1>
    </dataValidation>
    <dataValidation sqref="B12" showDropDown="0" showInputMessage="0" showErrorMessage="1" allowBlank="0" errorTitle="Quantidade inválida" error="Informe um inteiro entre 1 e 10.000." type="whole" errorStyle="stop" operator="between">
      <formula1>1</formula1>
      <formula2>10000</formula2>
    </dataValidation>
    <dataValidation sqref="B13" showDropDown="0" showInputMessage="0" showErrorMessage="1" allowBlank="0" errorTitle="Valor inválido" error="Informe um valor entre R$ 0,01 e R$ 1.000.000,00." type="decimal" errorStyle="stop" operator="between">
      <formula1>0.01</formula1>
      <formula2>1000000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 para salão</dc:creator>
  <dc:title xmlns:dc="http://purl.org/dc/elements/1.1/">Previsão de capital de giro para salão</dc:title>
  <dc:subject xmlns:dc="http://purl.org/dc/elements/1.1/">Estimativa de caixa para cobrir o intervalo entre pagamentos e recebimentos</dc:subject>
  <dcterms:created xmlns:dcterms="http://purl.org/dc/terms/" xmlns:xsi="http://www.w3.org/2001/XMLSchema-instance" xsi:type="dcterms:W3CDTF">2026-09-09T04:01:38Z</dcterms:created>
  <dcterms:modified xmlns:dcterms="http://purl.org/dc/terms/" xmlns:xsi="http://www.w3.org/2001/XMLSchema-instance" xsi:type="dcterms:W3CDTF">2026-09-09T04:01:39+00:00Z</dcterms:modified>
</cp:coreProperties>
</file>