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omoçõe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0" hidden="1">'Resumo'!$A$4:$C$20</definedName>
    <definedName name="_xlnm._FilterDatabase" localSheetId="1" hidden="1">'Promoções'!$A$4:$O$124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$R$-pt-BR] #,##0.00;[Red]-[$R$-pt-BR] 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351432"/>
      <sz val="10"/>
    </font>
    <font>
      <name val="Calibri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43" customWidth="1" min="3" max="3"/>
  </cols>
  <sheetData>
    <row r="1" ht="30" customHeight="1">
      <c r="A1" s="1" t="inlineStr">
        <is>
          <t>Resumo do ponto de equilíbrio</t>
        </is>
      </c>
      <c r="B1" s="2" t="n"/>
      <c r="C1" s="3" t="n"/>
    </row>
    <row r="2" ht="28" customHeight="1">
      <c r="A2" s="4" t="inlineStr">
        <is>
          <t>Estúdio Fictício Aurora | indicadores calculados a partir da aba Promoções.</t>
        </is>
      </c>
    </row>
    <row r="3"/>
    <row r="4" ht="28" customHeight="1">
      <c r="A4" s="5" t="inlineStr">
        <is>
          <t>Indicador</t>
        </is>
      </c>
      <c r="B4" s="5" t="inlineStr">
        <is>
          <t>Valor</t>
        </is>
      </c>
      <c r="C4" s="5" t="inlineStr">
        <is>
          <t>Critério</t>
        </is>
      </c>
    </row>
    <row r="5" ht="26" customHeight="1">
      <c r="A5" s="6" t="inlineStr">
        <is>
          <t>Data de referência</t>
        </is>
      </c>
      <c r="B5" s="25">
        <f>TODAY()</f>
        <v/>
      </c>
      <c r="C5" s="8" t="inlineStr">
        <is>
          <t>Recalculada ao abrir a pasta</t>
        </is>
      </c>
    </row>
    <row r="6" ht="26" customHeight="1">
      <c r="A6" s="9" t="inlineStr">
        <is>
          <t>Promoções cadastradas</t>
        </is>
      </c>
      <c r="B6" s="10">
        <f>COUNTIF('Promoções'!$A$5:$A$124,"&lt;&gt;")</f>
        <v/>
      </c>
      <c r="C6" s="11" t="inlineStr">
        <is>
          <t>ID informado</t>
        </is>
      </c>
    </row>
    <row r="7" ht="26" customHeight="1">
      <c r="A7" s="6">
        <f>"Status: "&amp;'Parâmetros'!$D$3</f>
        <v/>
      </c>
      <c r="B7" s="12">
        <f>IF('Parâmetros'!$D$3="","",COUNTIF('Promoções'!$E$5:$E$124,'Parâmetros'!$D$3))</f>
        <v/>
      </c>
      <c r="C7" s="8" t="inlineStr">
        <is>
          <t>Conforme a lista editável</t>
        </is>
      </c>
    </row>
    <row r="8" ht="26" customHeight="1">
      <c r="A8" s="9">
        <f>"Status: "&amp;'Parâmetros'!$D$4</f>
        <v/>
      </c>
      <c r="B8" s="10">
        <f>IF('Parâmetros'!$D$4="","",COUNTIF('Promoções'!$E$5:$E$124,'Parâmetros'!$D$4))</f>
        <v/>
      </c>
      <c r="C8" s="11" t="inlineStr">
        <is>
          <t>Conforme a lista editável</t>
        </is>
      </c>
    </row>
    <row r="9" ht="26" customHeight="1">
      <c r="A9" s="6">
        <f>"Status: "&amp;'Parâmetros'!$D$5</f>
        <v/>
      </c>
      <c r="B9" s="12">
        <f>IF('Parâmetros'!$D$5="","",COUNTIF('Promoções'!$E$5:$E$124,'Parâmetros'!$D$5))</f>
        <v/>
      </c>
      <c r="C9" s="8" t="inlineStr">
        <is>
          <t>Conforme a lista editável</t>
        </is>
      </c>
    </row>
    <row r="10" ht="26" customHeight="1">
      <c r="A10" s="9">
        <f>"Status: "&amp;'Parâmetros'!$D$6</f>
        <v/>
      </c>
      <c r="B10" s="10">
        <f>IF('Parâmetros'!$D$6="","",COUNTIF('Promoções'!$E$5:$E$124,'Parâmetros'!$D$6))</f>
        <v/>
      </c>
      <c r="C10" s="11" t="inlineStr">
        <is>
          <t>Conforme a lista editável</t>
        </is>
      </c>
    </row>
    <row r="11" ht="26" customHeight="1">
      <c r="A11" s="6">
        <f>"Status: "&amp;'Parâmetros'!$D$7</f>
        <v/>
      </c>
      <c r="B11" s="12">
        <f>IF('Parâmetros'!$D$7="","",COUNTIF('Promoções'!$E$5:$E$124,'Parâmetros'!$D$7))</f>
        <v/>
      </c>
      <c r="C11" s="8" t="inlineStr">
        <is>
          <t>Conforme a lista editável</t>
        </is>
      </c>
    </row>
    <row r="12" ht="26" customHeight="1">
      <c r="A12" s="9" t="inlineStr">
        <is>
          <t>Serviços no ponto de equilíbrio</t>
        </is>
      </c>
      <c r="B12" s="10">
        <f>IF(COUNTIFS('Promoções'!$E$5:$E$124,"&lt;&gt;"&amp;'Parâmetros'!$D$7,'Promoções'!$J$5:$J$124,"&lt;&gt;")=0,"",SUMIFS('Promoções'!$J$5:$J$124,'Promoções'!$E$5:$E$124,"&lt;&gt;"&amp;'Parâmetros'!$D$7))</f>
        <v/>
      </c>
      <c r="C12" s="11" t="inlineStr">
        <is>
          <t>Soma; canceladas excluídas</t>
        </is>
      </c>
    </row>
    <row r="13" ht="26" customHeight="1">
      <c r="A13" s="6" t="inlineStr">
        <is>
          <t>Serviços previstos</t>
        </is>
      </c>
      <c r="B13" s="12">
        <f>IF(COUNTIFS('Promoções'!$E$5:$E$124,"&lt;&gt;"&amp;'Parâmetros'!$D$7,'Promoções'!$K$5:$K$124,"&lt;&gt;")=0,"",SUMIFS('Promoções'!$K$5:$K$124,'Promoções'!$E$5:$E$124,"&lt;&gt;"&amp;'Parâmetros'!$D$7))</f>
        <v/>
      </c>
      <c r="C13" s="8" t="inlineStr">
        <is>
          <t>Soma; canceladas excluídas</t>
        </is>
      </c>
    </row>
    <row r="14" ht="26" customHeight="1">
      <c r="A14" s="9" t="inlineStr">
        <is>
          <t>Serviços realizados</t>
        </is>
      </c>
      <c r="B14" s="10">
        <f>IF(COUNTIFS('Promoções'!$E$5:$E$124,"&lt;&gt;"&amp;'Parâmetros'!$D$7,'Promoções'!$M$5:$M$124,"&lt;&gt;")=0,"",SUMIFS('Promoções'!$M$5:$M$124,'Promoções'!$E$5:$E$124,"&lt;&gt;"&amp;'Parâmetros'!$D$7))</f>
        <v/>
      </c>
      <c r="C14" s="11" t="inlineStr">
        <is>
          <t>Soma dos registros informados</t>
        </is>
      </c>
    </row>
    <row r="15" ht="26" customHeight="1">
      <c r="A15" s="6" t="inlineStr">
        <is>
          <t>Custos fixos cadastrados</t>
        </is>
      </c>
      <c r="B15" s="26">
        <f>IF(COUNTIFS('Promoções'!$E$5:$E$124,"&lt;&gt;"&amp;'Parâmetros'!$D$7,'Promoções'!$H$5:$H$124,"&lt;&gt;")=0,"",SUMIFS('Promoções'!$H$5:$H$124,'Promoções'!$E$5:$E$124,"&lt;&gt;"&amp;'Parâmetros'!$D$7))</f>
        <v/>
      </c>
      <c r="C15" s="8" t="inlineStr">
        <is>
          <t>Canceladas excluídas</t>
        </is>
      </c>
    </row>
    <row r="16" ht="26" customHeight="1">
      <c r="A16" s="9" t="inlineStr">
        <is>
          <t>Receita mínima estimada</t>
        </is>
      </c>
      <c r="B16" s="27">
        <f>IF(B12="","",SUMPRODUCT(('Promoções'!$E$5:$E$124&lt;&gt;'Parâmetros'!$D$7)*IFERROR('Promoções'!$J$5:$J$124*'Promoções'!$F$5:$F$124,0)))</f>
        <v/>
      </c>
      <c r="C16" s="11" t="inlineStr">
        <is>
          <t>Preço vezes ponto de equilíbrio</t>
        </is>
      </c>
    </row>
    <row r="17" ht="26" customHeight="1">
      <c r="A17" s="6" t="inlineStr">
        <is>
          <t>Resultado previsto total</t>
        </is>
      </c>
      <c r="B17" s="26">
        <f>IF(COUNTIFS('Promoções'!$E$5:$E$124,"&lt;&gt;"&amp;'Parâmetros'!$D$7,'Promoções'!$L$5:$L$124,"&lt;&gt;")=0,"",SUMIFS('Promoções'!$L$5:$L$124,'Promoções'!$E$5:$E$124,"&lt;&gt;"&amp;'Parâmetros'!$D$7))</f>
        <v/>
      </c>
      <c r="C17" s="8" t="inlineStr">
        <is>
          <t>Margem prevista menos custo fixo</t>
        </is>
      </c>
    </row>
    <row r="18" ht="26" customHeight="1">
      <c r="A18" s="9" t="inlineStr">
        <is>
          <t>Resultado realizado total</t>
        </is>
      </c>
      <c r="B18" s="27">
        <f>IF(COUNTIFS('Promoções'!$E$5:$E$124,"&lt;&gt;"&amp;'Parâmetros'!$D$7,'Promoções'!$N$5:$N$124,"&lt;&gt;")=0,"",SUMIFS('Promoções'!$N$5:$N$124,'Promoções'!$E$5:$E$124,"&lt;&gt;"&amp;'Parâmetros'!$D$7))</f>
        <v/>
      </c>
      <c r="C18" s="11" t="inlineStr">
        <is>
          <t>Somente quantidades realizadas</t>
        </is>
      </c>
    </row>
    <row r="19" ht="26" customHeight="1">
      <c r="A19" s="6" t="inlineStr">
        <is>
          <t>Alertas abaixo do equilíbrio</t>
        </is>
      </c>
      <c r="B19" s="12">
        <f>COUNTIF('Promoções'!$O$5:$O$124,"Previsão abaixo do equilíbrio")+COUNTIF('Promoções'!$O$5:$O$124,"Realizado abaixo do equilíbrio")</f>
        <v/>
      </c>
      <c r="C19" s="8" t="inlineStr">
        <is>
          <t>Requer conferência</t>
        </is>
      </c>
    </row>
    <row r="20" ht="26" customHeight="1">
      <c r="A20" s="9" t="inlineStr">
        <is>
          <t>Equilíbrio atingido</t>
        </is>
      </c>
      <c r="B20" s="10">
        <f>COUNTIF('Promoções'!$O$5:$O$124,"Equilíbrio atingido")</f>
        <v/>
      </c>
      <c r="C20" s="11" t="inlineStr">
        <is>
          <t>Promoções concluídas</t>
        </is>
      </c>
    </row>
  </sheetData>
  <autoFilter ref="A4:C20"/>
  <mergeCells count="1">
    <mergeCell ref="A1:C1"/>
  </mergeCells>
  <conditionalFormatting sqref="B17:B18">
    <cfRule type="expression" priority="1" dxfId="0">
      <formula>AND(ISNUMBER(B17),B17&lt;0)</formula>
    </cfRule>
    <cfRule type="expression" priority="2" dxfId="1">
      <formula>AND(ISNUMBER(B17),B17&gt;=0)</formula>
    </cfRule>
  </conditionalFormatting>
  <conditionalFormatting sqref="B19">
    <cfRule type="expression" priority="3" dxfId="0">
      <formula>B19&gt;0</formula>
    </cfRule>
  </conditionalFormatting>
  <conditionalFormatting sqref="B20">
    <cfRule type="expression" priority="4" dxfId="1">
      <formula>B20&gt;0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30" customWidth="1" min="4" max="4"/>
    <col width="17" customWidth="1" min="5" max="5"/>
    <col width="17" customWidth="1" min="6" max="6"/>
    <col width="19" customWidth="1" min="7" max="7"/>
    <col width="18" customWidth="1" min="8" max="8"/>
    <col width="17" customWidth="1" min="9" max="9"/>
    <col width="18" customWidth="1" min="10" max="10"/>
    <col width="17" customWidth="1" min="11" max="11"/>
    <col width="18" customWidth="1" min="12" max="12"/>
    <col width="18" customWidth="1" min="13" max="13"/>
    <col width="18" customWidth="1" min="14" max="14"/>
    <col width="31" customWidth="1" min="15" max="15"/>
  </cols>
  <sheetData>
    <row r="1" ht="30" customHeight="1">
      <c r="A1" s="1" t="inlineStr">
        <is>
          <t>Ponto de equilíbrio das promoções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30" customHeight="1">
      <c r="A2" s="4" t="inlineStr">
        <is>
          <t>Estúdio Fictício Aurora | preencha as células rosadas e confira os alertas antes de usar as estimativas.</t>
        </is>
      </c>
    </row>
    <row r="3"/>
    <row r="4" ht="42" customHeight="1">
      <c r="A4" s="5" t="inlineStr">
        <is>
          <t>ID</t>
        </is>
      </c>
      <c r="B4" s="5" t="inlineStr">
        <is>
          <t>Início</t>
        </is>
      </c>
      <c r="C4" s="5" t="inlineStr">
        <is>
          <t>Fim</t>
        </is>
      </c>
      <c r="D4" s="5" t="inlineStr">
        <is>
          <t>Descrição da promoção</t>
        </is>
      </c>
      <c r="E4" s="5" t="inlineStr">
        <is>
          <t>Status</t>
        </is>
      </c>
      <c r="F4" s="5" t="inlineStr">
        <is>
          <t>Preço promocional</t>
        </is>
      </c>
      <c r="G4" s="5" t="inlineStr">
        <is>
          <t>Custo variável unitário</t>
        </is>
      </c>
      <c r="H4" s="5" t="inlineStr">
        <is>
          <t>Custo fixo da promoção</t>
        </is>
      </c>
      <c r="I4" s="5" t="inlineStr">
        <is>
          <t>Margem unitária</t>
        </is>
      </c>
      <c r="J4" s="5" t="inlineStr">
        <is>
          <t>Ponto de equilíbrio</t>
        </is>
      </c>
      <c r="K4" s="5" t="inlineStr">
        <is>
          <t>Serviços previstos</t>
        </is>
      </c>
      <c r="L4" s="5" t="inlineStr">
        <is>
          <t>Resultado previsto</t>
        </is>
      </c>
      <c r="M4" s="5" t="inlineStr">
        <is>
          <t>Serviços realizados</t>
        </is>
      </c>
      <c r="N4" s="5" t="inlineStr">
        <is>
          <t>Resultado realizado</t>
        </is>
      </c>
      <c r="O4" s="5" t="inlineStr">
        <is>
          <t>Conferência</t>
        </is>
      </c>
    </row>
    <row r="5" ht="28" customHeight="1">
      <c r="A5" s="15" t="inlineStr">
        <is>
          <t>PR-001</t>
        </is>
      </c>
      <c r="B5" s="28" t="n">
        <v>46094</v>
      </c>
      <c r="C5" s="28" t="n">
        <v>46114</v>
      </c>
      <c r="D5" s="17" t="inlineStr">
        <is>
          <t>Combo brilho de estação</t>
        </is>
      </c>
      <c r="E5" s="15" t="inlineStr">
        <is>
          <t>Concluída</t>
        </is>
      </c>
      <c r="F5" s="29" t="n">
        <v>95</v>
      </c>
      <c r="G5" s="29" t="n">
        <v>38</v>
      </c>
      <c r="H5" s="29" t="n">
        <v>900</v>
      </c>
      <c r="I5" s="26">
        <f>IF(OR(F5="",G5=""),"",F5-G5)</f>
        <v/>
      </c>
      <c r="J5" s="19">
        <f>IF(OR(I5="",H5="",I5&lt;=0),"",IFERROR(ROUNDUP(H5/I5,0),""))</f>
        <v/>
      </c>
      <c r="K5" s="20" t="n">
        <v>22</v>
      </c>
      <c r="L5" s="26">
        <f>IF(OR(E5="",E5='Parâmetros'!$D$7,K5="",I5="",H5=""),"",K5*I5-H5)</f>
        <v/>
      </c>
      <c r="M5" s="20" t="n">
        <v>20</v>
      </c>
      <c r="N5" s="26">
        <f>IF(OR(E5="",E5='Parâmetros'!$D$7,M5="",I5="",H5=""),"",M5*I5-H5)</f>
        <v/>
      </c>
      <c r="O5" s="8">
        <f>IF(AND(A5="",D5=""),"",IF(A5="","Informar ID",IF(D5="","Informar descrição",IF(COUNTIF($A$5:$A$124,A5)&gt;1,"Rever ID duplicado",IF(E5="","Selecionar status",IF(OR(B5="",C5=""),"Conferir datas",IF(C5&lt;B5,"Rever período",IF(E5='Parâmetros'!$D$7,"Sem avaliação: cancelada",IF(OR(F5="",G5="",H5=""),"Conferir valores",IF(F5&lt;=G5,"Rever preço ou custo",IF(AND(E5='Parâmetros'!$D$6,M5=""),"Informar realizados",IF(AND(E5='Parâmetros'!$D$6,M5&lt;J5),"Realizado abaixo do equilíbrio",IF(AND(E5='Parâmetros'!$D$6,M5&gt;=J5),"Equilíbrio atingido",IF(K5="","Informar previsão",IF(K5&lt;J5,"Previsão abaixo do equilíbrio","Previsão cobre o equilíbrio")))))))))))))))</f>
        <v/>
      </c>
    </row>
    <row r="6" ht="28" customHeight="1">
      <c r="A6" s="15" t="inlineStr">
        <is>
          <t>PR-002</t>
        </is>
      </c>
      <c r="B6" s="28" t="n">
        <v>46134</v>
      </c>
      <c r="C6" s="28" t="n">
        <v>46154</v>
      </c>
      <c r="D6" s="17" t="inlineStr">
        <is>
          <t>Corte e finalização especial</t>
        </is>
      </c>
      <c r="E6" s="15" t="inlineStr">
        <is>
          <t>Concluída</t>
        </is>
      </c>
      <c r="F6" s="29" t="n">
        <v>75</v>
      </c>
      <c r="G6" s="29" t="n">
        <v>32</v>
      </c>
      <c r="H6" s="29" t="n">
        <v>640</v>
      </c>
      <c r="I6" s="27">
        <f>IF(OR(F6="",G6=""),"",F6-G6)</f>
        <v/>
      </c>
      <c r="J6" s="21">
        <f>IF(OR(I6="",H6="",I6&lt;=0),"",IFERROR(ROUNDUP(H6/I6,0),""))</f>
        <v/>
      </c>
      <c r="K6" s="20" t="n">
        <v>18</v>
      </c>
      <c r="L6" s="27">
        <f>IF(OR(E6="",E6='Parâmetros'!$D$7,K6="",I6="",H6=""),"",K6*I6-H6)</f>
        <v/>
      </c>
      <c r="M6" s="20" t="n">
        <v>14</v>
      </c>
      <c r="N6" s="27">
        <f>IF(OR(E6="",E6='Parâmetros'!$D$7,M6="",I6="",H6=""),"",M6*I6-H6)</f>
        <v/>
      </c>
      <c r="O6" s="11">
        <f>IF(AND(A6="",D6=""),"",IF(A6="","Informar ID",IF(D6="","Informar descrição",IF(COUNTIF($A$5:$A$124,A6)&gt;1,"Rever ID duplicado",IF(E6="","Selecionar status",IF(OR(B6="",C6=""),"Conferir datas",IF(C6&lt;B6,"Rever período",IF(E6='Parâmetros'!$D$7,"Sem avaliação: cancelada",IF(OR(F6="",G6="",H6=""),"Conferir valores",IF(F6&lt;=G6,"Rever preço ou custo",IF(AND(E6='Parâmetros'!$D$6,M6=""),"Informar realizados",IF(AND(E6='Parâmetros'!$D$6,M6&lt;J6),"Realizado abaixo do equilíbrio",IF(AND(E6='Parâmetros'!$D$6,M6&gt;=J6),"Equilíbrio atingido",IF(K6="","Informar previsão",IF(K6&lt;J6,"Previsão abaixo do equilíbrio","Previsão cobre o equilíbrio")))))))))))))))</f>
        <v/>
      </c>
    </row>
    <row r="7" ht="28" customHeight="1">
      <c r="A7" s="15" t="inlineStr">
        <is>
          <t>PR-003</t>
        </is>
      </c>
      <c r="B7" s="28" t="n">
        <v>46254</v>
      </c>
      <c r="C7" s="28" t="n">
        <v>46284</v>
      </c>
      <c r="D7" s="17" t="inlineStr">
        <is>
          <t>Pacote cor e cuidado</t>
        </is>
      </c>
      <c r="E7" s="15" t="inlineStr">
        <is>
          <t>Em andamento</t>
        </is>
      </c>
      <c r="F7" s="29" t="n">
        <v>130</v>
      </c>
      <c r="G7" s="29" t="n">
        <v>54</v>
      </c>
      <c r="H7" s="29" t="n">
        <v>1500</v>
      </c>
      <c r="I7" s="26">
        <f>IF(OR(F7="",G7=""),"",F7-G7)</f>
        <v/>
      </c>
      <c r="J7" s="19">
        <f>IF(OR(I7="",H7="",I7&lt;=0),"",IFERROR(ROUNDUP(H7/I7,0),""))</f>
        <v/>
      </c>
      <c r="K7" s="20" t="n">
        <v>28</v>
      </c>
      <c r="L7" s="26">
        <f>IF(OR(E7="",E7='Parâmetros'!$D$7,K7="",I7="",H7=""),"",K7*I7-H7)</f>
        <v/>
      </c>
      <c r="M7" s="20" t="inlineStr"/>
      <c r="N7" s="26">
        <f>IF(OR(E7="",E7='Parâmetros'!$D$7,M7="",I7="",H7=""),"",M7*I7-H7)</f>
        <v/>
      </c>
      <c r="O7" s="8">
        <f>IF(AND(A7="",D7=""),"",IF(A7="","Informar ID",IF(D7="","Informar descrição",IF(COUNTIF($A$5:$A$124,A7)&gt;1,"Rever ID duplicado",IF(E7="","Selecionar status",IF(OR(B7="",C7=""),"Conferir datas",IF(C7&lt;B7,"Rever período",IF(E7='Parâmetros'!$D$7,"Sem avaliação: cancelada",IF(OR(F7="",G7="",H7=""),"Conferir valores",IF(F7&lt;=G7,"Rever preço ou custo",IF(AND(E7='Parâmetros'!$D$6,M7=""),"Informar realizados",IF(AND(E7='Parâmetros'!$D$6,M7&lt;J7),"Realizado abaixo do equilíbrio",IF(AND(E7='Parâmetros'!$D$6,M7&gt;=J7),"Equilíbrio atingido",IF(K7="","Informar previsão",IF(K7&lt;J7,"Previsão abaixo do equilíbrio","Previsão cobre o equilíbrio")))))))))))))))</f>
        <v/>
      </c>
    </row>
    <row r="8" ht="28" customHeight="1">
      <c r="A8" s="15" t="inlineStr">
        <is>
          <t>PR-004</t>
        </is>
      </c>
      <c r="B8" s="28" t="n">
        <v>46289</v>
      </c>
      <c r="C8" s="28" t="n">
        <v>46304</v>
      </c>
      <c r="D8" s="17" t="inlineStr">
        <is>
          <t>Semana da escova leve</t>
        </is>
      </c>
      <c r="E8" s="15" t="inlineStr">
        <is>
          <t>Planejada</t>
        </is>
      </c>
      <c r="F8" s="29" t="n">
        <v>60</v>
      </c>
      <c r="G8" s="29" t="n">
        <v>27</v>
      </c>
      <c r="H8" s="29" t="n">
        <v>480</v>
      </c>
      <c r="I8" s="27">
        <f>IF(OR(F8="",G8=""),"",F8-G8)</f>
        <v/>
      </c>
      <c r="J8" s="21">
        <f>IF(OR(I8="",H8="",I8&lt;=0),"",IFERROR(ROUNDUP(H8/I8,0),""))</f>
        <v/>
      </c>
      <c r="K8" s="20" t="n">
        <v>16</v>
      </c>
      <c r="L8" s="27">
        <f>IF(OR(E8="",E8='Parâmetros'!$D$7,K8="",I8="",H8=""),"",K8*I8-H8)</f>
        <v/>
      </c>
      <c r="M8" s="20" t="inlineStr"/>
      <c r="N8" s="27">
        <f>IF(OR(E8="",E8='Parâmetros'!$D$7,M8="",I8="",H8=""),"",M8*I8-H8)</f>
        <v/>
      </c>
      <c r="O8" s="11">
        <f>IF(AND(A8="",D8=""),"",IF(A8="","Informar ID",IF(D8="","Informar descrição",IF(COUNTIF($A$5:$A$124,A8)&gt;1,"Rever ID duplicado",IF(E8="","Selecionar status",IF(OR(B8="",C8=""),"Conferir datas",IF(C8&lt;B8,"Rever período",IF(E8='Parâmetros'!$D$7,"Sem avaliação: cancelada",IF(OR(F8="",G8="",H8=""),"Conferir valores",IF(F8&lt;=G8,"Rever preço ou custo",IF(AND(E8='Parâmetros'!$D$6,M8=""),"Informar realizados",IF(AND(E8='Parâmetros'!$D$6,M8&lt;J8),"Realizado abaixo do equilíbrio",IF(AND(E8='Parâmetros'!$D$6,M8&gt;=J8),"Equilíbrio atingido",IF(K8="","Informar previsão",IF(K8&lt;J8,"Previsão abaixo do equilíbrio","Previsão cobre o equilíbrio")))))))))))))))</f>
        <v/>
      </c>
    </row>
    <row r="9" ht="28" customHeight="1">
      <c r="A9" s="15" t="inlineStr">
        <is>
          <t>PR-005</t>
        </is>
      </c>
      <c r="B9" s="28" t="n">
        <v>46309</v>
      </c>
      <c r="C9" s="28" t="n">
        <v>46324</v>
      </c>
      <c r="D9" s="17" t="inlineStr">
        <is>
          <t>Combo renovação de visual</t>
        </is>
      </c>
      <c r="E9" s="15" t="inlineStr">
        <is>
          <t>Planejada</t>
        </is>
      </c>
      <c r="F9" s="29" t="n">
        <v>110</v>
      </c>
      <c r="G9" s="29" t="n">
        <v>52</v>
      </c>
      <c r="H9" s="29" t="n">
        <v>1250</v>
      </c>
      <c r="I9" s="26">
        <f>IF(OR(F9="",G9=""),"",F9-G9)</f>
        <v/>
      </c>
      <c r="J9" s="19">
        <f>IF(OR(I9="",H9="",I9&lt;=0),"",IFERROR(ROUNDUP(H9/I9,0),""))</f>
        <v/>
      </c>
      <c r="K9" s="20" t="n">
        <v>20</v>
      </c>
      <c r="L9" s="26">
        <f>IF(OR(E9="",E9='Parâmetros'!$D$7,K9="",I9="",H9=""),"",K9*I9-H9)</f>
        <v/>
      </c>
      <c r="M9" s="20" t="inlineStr"/>
      <c r="N9" s="26">
        <f>IF(OR(E9="",E9='Parâmetros'!$D$7,M9="",I9="",H9=""),"",M9*I9-H9)</f>
        <v/>
      </c>
      <c r="O9" s="8">
        <f>IF(AND(A9="",D9=""),"",IF(A9="","Informar ID",IF(D9="","Informar descrição",IF(COUNTIF($A$5:$A$124,A9)&gt;1,"Rever ID duplicado",IF(E9="","Selecionar status",IF(OR(B9="",C9=""),"Conferir datas",IF(C9&lt;B9,"Rever período",IF(E9='Parâmetros'!$D$7,"Sem avaliação: cancelada",IF(OR(F9="",G9="",H9=""),"Conferir valores",IF(F9&lt;=G9,"Rever preço ou custo",IF(AND(E9='Parâmetros'!$D$6,M9=""),"Informar realizados",IF(AND(E9='Parâmetros'!$D$6,M9&lt;J9),"Realizado abaixo do equilíbrio",IF(AND(E9='Parâmetros'!$D$6,M9&gt;=J9),"Equilíbrio atingido",IF(K9="","Informar previsão",IF(K9&lt;J9,"Previsão abaixo do equilíbrio","Previsão cobre o equilíbrio")))))))))))))))</f>
        <v/>
      </c>
    </row>
    <row r="10" ht="28" customHeight="1">
      <c r="A10" s="15" t="inlineStr">
        <is>
          <t>PR-006</t>
        </is>
      </c>
      <c r="B10" s="28" t="n">
        <v>46269</v>
      </c>
      <c r="C10" s="28" t="n">
        <v>46294</v>
      </c>
      <c r="D10" s="17" t="inlineStr">
        <is>
          <t>Finalização para novos estilos</t>
        </is>
      </c>
      <c r="E10" s="15" t="inlineStr">
        <is>
          <t>Em andamento</t>
        </is>
      </c>
      <c r="F10" s="29" t="n">
        <v>85</v>
      </c>
      <c r="G10" s="29" t="n">
        <v>36</v>
      </c>
      <c r="H10" s="29" t="n">
        <v>700</v>
      </c>
      <c r="I10" s="27">
        <f>IF(OR(F10="",G10=""),"",F10-G10)</f>
        <v/>
      </c>
      <c r="J10" s="21">
        <f>IF(OR(I10="",H10="",I10&lt;=0),"",IFERROR(ROUNDUP(H10/I10,0),""))</f>
        <v/>
      </c>
      <c r="K10" s="20" t="n">
        <v>18</v>
      </c>
      <c r="L10" s="27">
        <f>IF(OR(E10="",E10='Parâmetros'!$D$7,K10="",I10="",H10=""),"",K10*I10-H10)</f>
        <v/>
      </c>
      <c r="M10" s="20" t="inlineStr"/>
      <c r="N10" s="27">
        <f>IF(OR(E10="",E10='Parâmetros'!$D$7,M10="",I10="",H10=""),"",M10*I10-H10)</f>
        <v/>
      </c>
      <c r="O10" s="11">
        <f>IF(AND(A10="",D10=""),"",IF(A10="","Informar ID",IF(D10="","Informar descrição",IF(COUNTIF($A$5:$A$124,A10)&gt;1,"Rever ID duplicado",IF(E10="","Selecionar status",IF(OR(B10="",C10=""),"Conferir datas",IF(C10&lt;B10,"Rever período",IF(E10='Parâmetros'!$D$7,"Sem avaliação: cancelada",IF(OR(F10="",G10="",H10=""),"Conferir valores",IF(F10&lt;=G10,"Rever preço ou custo",IF(AND(E10='Parâmetros'!$D$6,M10=""),"Informar realizados",IF(AND(E10='Parâmetros'!$D$6,M10&lt;J10),"Realizado abaixo do equilíbrio",IF(AND(E10='Parâmetros'!$D$6,M10&gt;=J10),"Equilíbrio atingido",IF(K10="","Informar previsão",IF(K10&lt;J10,"Previsão abaixo do equilíbrio","Previsão cobre o equilíbrio")))))))))))))))</f>
        <v/>
      </c>
    </row>
    <row r="11" ht="28" customHeight="1">
      <c r="A11" s="15" t="inlineStr">
        <is>
          <t>PR-007</t>
        </is>
      </c>
      <c r="B11" s="28" t="n">
        <v>46334</v>
      </c>
      <c r="C11" s="28" t="n">
        <v>46349</v>
      </c>
      <c r="D11" s="17" t="inlineStr">
        <is>
          <t>Experiência transformação completa</t>
        </is>
      </c>
      <c r="E11" s="15" t="inlineStr">
        <is>
          <t>Em análise</t>
        </is>
      </c>
      <c r="F11" s="29" t="n">
        <v>150</v>
      </c>
      <c r="G11" s="29" t="n">
        <v>68</v>
      </c>
      <c r="H11" s="29" t="n">
        <v>2100</v>
      </c>
      <c r="I11" s="26">
        <f>IF(OR(F11="",G11=""),"",F11-G11)</f>
        <v/>
      </c>
      <c r="J11" s="19">
        <f>IF(OR(I11="",H11="",I11&lt;=0),"",IFERROR(ROUNDUP(H11/I11,0),""))</f>
        <v/>
      </c>
      <c r="K11" s="20" t="n">
        <v>32</v>
      </c>
      <c r="L11" s="26">
        <f>IF(OR(E11="",E11='Parâmetros'!$D$7,K11="",I11="",H11=""),"",K11*I11-H11)</f>
        <v/>
      </c>
      <c r="M11" s="20" t="inlineStr"/>
      <c r="N11" s="26">
        <f>IF(OR(E11="",E11='Parâmetros'!$D$7,M11="",I11="",H11=""),"",M11*I11-H11)</f>
        <v/>
      </c>
      <c r="O11" s="8">
        <f>IF(AND(A11="",D11=""),"",IF(A11="","Informar ID",IF(D11="","Informar descrição",IF(COUNTIF($A$5:$A$124,A11)&gt;1,"Rever ID duplicado",IF(E11="","Selecionar status",IF(OR(B11="",C11=""),"Conferir datas",IF(C11&lt;B11,"Rever período",IF(E11='Parâmetros'!$D$7,"Sem avaliação: cancelada",IF(OR(F11="",G11="",H11=""),"Conferir valores",IF(F11&lt;=G11,"Rever preço ou custo",IF(AND(E11='Parâmetros'!$D$6,M11=""),"Informar realizados",IF(AND(E11='Parâmetros'!$D$6,M11&lt;J11),"Realizado abaixo do equilíbrio",IF(AND(E11='Parâmetros'!$D$6,M11&gt;=J11),"Equilíbrio atingido",IF(K11="","Informar previsão",IF(K11&lt;J11,"Previsão abaixo do equilíbrio","Previsão cobre o equilíbrio")))))))))))))))</f>
        <v/>
      </c>
    </row>
    <row r="12" ht="28" customHeight="1">
      <c r="A12" s="15" t="inlineStr">
        <is>
          <t>PR-008</t>
        </is>
      </c>
      <c r="B12" s="28" t="n">
        <v>46224</v>
      </c>
      <c r="C12" s="28" t="n">
        <v>46239</v>
      </c>
      <c r="D12" s="17" t="inlineStr">
        <is>
          <t>Ação de horários tranquilos</t>
        </is>
      </c>
      <c r="E12" s="15" t="inlineStr">
        <is>
          <t>Cancelada</t>
        </is>
      </c>
      <c r="F12" s="29" t="n">
        <v>70</v>
      </c>
      <c r="G12" s="29" t="n">
        <v>30</v>
      </c>
      <c r="H12" s="29" t="n">
        <v>500</v>
      </c>
      <c r="I12" s="27">
        <f>IF(OR(F12="",G12=""),"",F12-G12)</f>
        <v/>
      </c>
      <c r="J12" s="21">
        <f>IF(OR(I12="",H12="",I12&lt;=0),"",IFERROR(ROUNDUP(H12/I12,0),""))</f>
        <v/>
      </c>
      <c r="K12" s="20" t="n">
        <v>16</v>
      </c>
      <c r="L12" s="27">
        <f>IF(OR(E12="",E12='Parâmetros'!$D$7,K12="",I12="",H12=""),"",K12*I12-H12)</f>
        <v/>
      </c>
      <c r="M12" s="20" t="inlineStr"/>
      <c r="N12" s="27">
        <f>IF(OR(E12="",E12='Parâmetros'!$D$7,M12="",I12="",H12=""),"",M12*I12-H12)</f>
        <v/>
      </c>
      <c r="O12" s="11">
        <f>IF(AND(A12="",D12=""),"",IF(A12="","Informar ID",IF(D12="","Informar descrição",IF(COUNTIF($A$5:$A$124,A12)&gt;1,"Rever ID duplicado",IF(E12="","Selecionar status",IF(OR(B12="",C12=""),"Conferir datas",IF(C12&lt;B12,"Rever período",IF(E12='Parâmetros'!$D$7,"Sem avaliação: cancelada",IF(OR(F12="",G12="",H12=""),"Conferir valores",IF(F12&lt;=G12,"Rever preço ou custo",IF(AND(E12='Parâmetros'!$D$6,M12=""),"Informar realizados",IF(AND(E12='Parâmetros'!$D$6,M12&lt;J12),"Realizado abaixo do equilíbrio",IF(AND(E12='Parâmetros'!$D$6,M12&gt;=J12),"Equilíbrio atingido",IF(K12="","Informar previsão",IF(K12&lt;J12,"Previsão abaixo do equilíbrio","Previsão cobre o equilíbrio")))))))))))))))</f>
        <v/>
      </c>
    </row>
    <row r="13" ht="28" customHeight="1">
      <c r="A13" s="15" t="inlineStr">
        <is>
          <t>PR-009</t>
        </is>
      </c>
      <c r="B13" s="28" t="n">
        <v>46364</v>
      </c>
      <c r="C13" s="28" t="n">
        <v>46379</v>
      </c>
      <c r="D13" s="17" t="inlineStr">
        <is>
          <t>Pacote cuidado e acabamento</t>
        </is>
      </c>
      <c r="E13" s="15" t="inlineStr">
        <is>
          <t>Em análise</t>
        </is>
      </c>
      <c r="F13" s="29" t="n">
        <v>120</v>
      </c>
      <c r="G13" s="29" t="n">
        <v>70</v>
      </c>
      <c r="H13" s="29" t="n">
        <v>900</v>
      </c>
      <c r="I13" s="26">
        <f>IF(OR(F13="",G13=""),"",F13-G13)</f>
        <v/>
      </c>
      <c r="J13" s="19">
        <f>IF(OR(I13="",H13="",I13&lt;=0),"",IFERROR(ROUNDUP(H13/I13,0),""))</f>
        <v/>
      </c>
      <c r="K13" s="20" t="inlineStr"/>
      <c r="L13" s="26">
        <f>IF(OR(E13="",E13='Parâmetros'!$D$7,K13="",I13="",H13=""),"",K13*I13-H13)</f>
        <v/>
      </c>
      <c r="M13" s="20" t="inlineStr"/>
      <c r="N13" s="26">
        <f>IF(OR(E13="",E13='Parâmetros'!$D$7,M13="",I13="",H13=""),"",M13*I13-H13)</f>
        <v/>
      </c>
      <c r="O13" s="8">
        <f>IF(AND(A13="",D13=""),"",IF(A13="","Informar ID",IF(D13="","Informar descrição",IF(COUNTIF($A$5:$A$124,A13)&gt;1,"Rever ID duplicado",IF(E13="","Selecionar status",IF(OR(B13="",C13=""),"Conferir datas",IF(C13&lt;B13,"Rever período",IF(E13='Parâmetros'!$D$7,"Sem avaliação: cancelada",IF(OR(F13="",G13="",H13=""),"Conferir valores",IF(F13&lt;=G13,"Rever preço ou custo",IF(AND(E13='Parâmetros'!$D$6,M13=""),"Informar realizados",IF(AND(E13='Parâmetros'!$D$6,M13&lt;J13),"Realizado abaixo do equilíbrio",IF(AND(E13='Parâmetros'!$D$6,M13&gt;=J13),"Equilíbrio atingido",IF(K13="","Informar previsão",IF(K13&lt;J13,"Previsão abaixo do equilíbrio","Previsão cobre o equilíbrio")))))))))))))))</f>
        <v/>
      </c>
    </row>
    <row r="14" ht="28" customHeight="1">
      <c r="A14" s="15" t="inlineStr">
        <is>
          <t>PR-010</t>
        </is>
      </c>
      <c r="B14" s="28" t="n">
        <v>46184</v>
      </c>
      <c r="C14" s="28" t="n">
        <v>46199</v>
      </c>
      <c r="D14" s="17" t="inlineStr">
        <is>
          <t>Campanha visual essencial</t>
        </is>
      </c>
      <c r="E14" s="15" t="inlineStr">
        <is>
          <t>Concluída</t>
        </is>
      </c>
      <c r="F14" s="29" t="n">
        <v>55</v>
      </c>
      <c r="G14" s="29" t="n">
        <v>25</v>
      </c>
      <c r="H14" s="29" t="n">
        <v>300</v>
      </c>
      <c r="I14" s="27">
        <f>IF(OR(F14="",G14=""),"",F14-G14)</f>
        <v/>
      </c>
      <c r="J14" s="21">
        <f>IF(OR(I14="",H14="",I14&lt;=0),"",IFERROR(ROUNDUP(H14/I14,0),""))</f>
        <v/>
      </c>
      <c r="K14" s="20" t="n">
        <v>14</v>
      </c>
      <c r="L14" s="27">
        <f>IF(OR(E14="",E14='Parâmetros'!$D$7,K14="",I14="",H14=""),"",K14*I14-H14)</f>
        <v/>
      </c>
      <c r="M14" s="20" t="n">
        <v>16</v>
      </c>
      <c r="N14" s="27">
        <f>IF(OR(E14="",E14='Parâmetros'!$D$7,M14="",I14="",H14=""),"",M14*I14-H14)</f>
        <v/>
      </c>
      <c r="O14" s="11">
        <f>IF(AND(A14="",D14=""),"",IF(A14="","Informar ID",IF(D14="","Informar descrição",IF(COUNTIF($A$5:$A$124,A14)&gt;1,"Rever ID duplicado",IF(E14="","Selecionar status",IF(OR(B14="",C14=""),"Conferir datas",IF(C14&lt;B14,"Rever período",IF(E14='Parâmetros'!$D$7,"Sem avaliação: cancelada",IF(OR(F14="",G14="",H14=""),"Conferir valores",IF(F14&lt;=G14,"Rever preço ou custo",IF(AND(E14='Parâmetros'!$D$6,M14=""),"Informar realizados",IF(AND(E14='Parâmetros'!$D$6,M14&lt;J14),"Realizado abaixo do equilíbrio",IF(AND(E14='Parâmetros'!$D$6,M14&gt;=J14),"Equilíbrio atingido",IF(K14="","Informar previsão",IF(K14&lt;J14,"Previsão abaixo do equilíbrio","Previsão cobre o equilíbrio")))))))))))))))</f>
        <v/>
      </c>
    </row>
    <row r="15" ht="28" customHeight="1">
      <c r="A15" s="15" t="n"/>
      <c r="B15" s="28" t="n"/>
      <c r="C15" s="28" t="n"/>
      <c r="D15" s="17" t="n"/>
      <c r="E15" s="15" t="n"/>
      <c r="F15" s="29" t="n"/>
      <c r="G15" s="29" t="n"/>
      <c r="H15" s="29" t="n"/>
      <c r="I15" s="26">
        <f>IF(OR(F15="",G15=""),"",F15-G15)</f>
        <v/>
      </c>
      <c r="J15" s="19">
        <f>IF(OR(I15="",H15="",I15&lt;=0),"",IFERROR(ROUNDUP(H15/I15,0),""))</f>
        <v/>
      </c>
      <c r="K15" s="20" t="n"/>
      <c r="L15" s="26">
        <f>IF(OR(E15="",E15='Parâmetros'!$D$7,K15="",I15="",H15=""),"",K15*I15-H15)</f>
        <v/>
      </c>
      <c r="M15" s="20" t="n"/>
      <c r="N15" s="26">
        <f>IF(OR(E15="",E15='Parâmetros'!$D$7,M15="",I15="",H15=""),"",M15*I15-H15)</f>
        <v/>
      </c>
      <c r="O15" s="8">
        <f>IF(AND(A15="",D15=""),"",IF(A15="","Informar ID",IF(D15="","Informar descrição",IF(COUNTIF($A$5:$A$124,A15)&gt;1,"Rever ID duplicado",IF(E15="","Selecionar status",IF(OR(B15="",C15=""),"Conferir datas",IF(C15&lt;B15,"Rever período",IF(E15='Parâmetros'!$D$7,"Sem avaliação: cancelada",IF(OR(F15="",G15="",H15=""),"Conferir valores",IF(F15&lt;=G15,"Rever preço ou custo",IF(AND(E15='Parâmetros'!$D$6,M15=""),"Informar realizados",IF(AND(E15='Parâmetros'!$D$6,M15&lt;J15),"Realizado abaixo do equilíbrio",IF(AND(E15='Parâmetros'!$D$6,M15&gt;=J15),"Equilíbrio atingido",IF(K15="","Informar previsão",IF(K15&lt;J15,"Previsão abaixo do equilíbrio","Previsão cobre o equilíbrio")))))))))))))))</f>
        <v/>
      </c>
    </row>
    <row r="16" ht="28" customHeight="1">
      <c r="A16" s="15" t="n"/>
      <c r="B16" s="28" t="n"/>
      <c r="C16" s="28" t="n"/>
      <c r="D16" s="17" t="n"/>
      <c r="E16" s="15" t="n"/>
      <c r="F16" s="29" t="n"/>
      <c r="G16" s="29" t="n"/>
      <c r="H16" s="29" t="n"/>
      <c r="I16" s="27">
        <f>IF(OR(F16="",G16=""),"",F16-G16)</f>
        <v/>
      </c>
      <c r="J16" s="21">
        <f>IF(OR(I16="",H16="",I16&lt;=0),"",IFERROR(ROUNDUP(H16/I16,0),""))</f>
        <v/>
      </c>
      <c r="K16" s="20" t="n"/>
      <c r="L16" s="27">
        <f>IF(OR(E16="",E16='Parâmetros'!$D$7,K16="",I16="",H16=""),"",K16*I16-H16)</f>
        <v/>
      </c>
      <c r="M16" s="20" t="n"/>
      <c r="N16" s="27">
        <f>IF(OR(E16="",E16='Parâmetros'!$D$7,M16="",I16="",H16=""),"",M16*I16-H16)</f>
        <v/>
      </c>
      <c r="O16" s="11">
        <f>IF(AND(A16="",D16=""),"",IF(A16="","Informar ID",IF(D16="","Informar descrição",IF(COUNTIF($A$5:$A$124,A16)&gt;1,"Rever ID duplicado",IF(E16="","Selecionar status",IF(OR(B16="",C16=""),"Conferir datas",IF(C16&lt;B16,"Rever período",IF(E16='Parâmetros'!$D$7,"Sem avaliação: cancelada",IF(OR(F16="",G16="",H16=""),"Conferir valores",IF(F16&lt;=G16,"Rever preço ou custo",IF(AND(E16='Parâmetros'!$D$6,M16=""),"Informar realizados",IF(AND(E16='Parâmetros'!$D$6,M16&lt;J16),"Realizado abaixo do equilíbrio",IF(AND(E16='Parâmetros'!$D$6,M16&gt;=J16),"Equilíbrio atingido",IF(K16="","Informar previsão",IF(K16&lt;J16,"Previsão abaixo do equilíbrio","Previsão cobre o equilíbrio")))))))))))))))</f>
        <v/>
      </c>
    </row>
    <row r="17" ht="28" customHeight="1">
      <c r="A17" s="15" t="n"/>
      <c r="B17" s="28" t="n"/>
      <c r="C17" s="28" t="n"/>
      <c r="D17" s="17" t="n"/>
      <c r="E17" s="15" t="n"/>
      <c r="F17" s="29" t="n"/>
      <c r="G17" s="29" t="n"/>
      <c r="H17" s="29" t="n"/>
      <c r="I17" s="26">
        <f>IF(OR(F17="",G17=""),"",F17-G17)</f>
        <v/>
      </c>
      <c r="J17" s="19">
        <f>IF(OR(I17="",H17="",I17&lt;=0),"",IFERROR(ROUNDUP(H17/I17,0),""))</f>
        <v/>
      </c>
      <c r="K17" s="20" t="n"/>
      <c r="L17" s="26">
        <f>IF(OR(E17="",E17='Parâmetros'!$D$7,K17="",I17="",H17=""),"",K17*I17-H17)</f>
        <v/>
      </c>
      <c r="M17" s="20" t="n"/>
      <c r="N17" s="26">
        <f>IF(OR(E17="",E17='Parâmetros'!$D$7,M17="",I17="",H17=""),"",M17*I17-H17)</f>
        <v/>
      </c>
      <c r="O17" s="8">
        <f>IF(AND(A17="",D17=""),"",IF(A17="","Informar ID",IF(D17="","Informar descrição",IF(COUNTIF($A$5:$A$124,A17)&gt;1,"Rever ID duplicado",IF(E17="","Selecionar status",IF(OR(B17="",C17=""),"Conferir datas",IF(C17&lt;B17,"Rever período",IF(E17='Parâmetros'!$D$7,"Sem avaliação: cancelada",IF(OR(F17="",G17="",H17=""),"Conferir valores",IF(F17&lt;=G17,"Rever preço ou custo",IF(AND(E17='Parâmetros'!$D$6,M17=""),"Informar realizados",IF(AND(E17='Parâmetros'!$D$6,M17&lt;J17),"Realizado abaixo do equilíbrio",IF(AND(E17='Parâmetros'!$D$6,M17&gt;=J17),"Equilíbrio atingido",IF(K17="","Informar previsão",IF(K17&lt;J17,"Previsão abaixo do equilíbrio","Previsão cobre o equilíbrio")))))))))))))))</f>
        <v/>
      </c>
    </row>
    <row r="18" ht="28" customHeight="1">
      <c r="A18" s="15" t="n"/>
      <c r="B18" s="28" t="n"/>
      <c r="C18" s="28" t="n"/>
      <c r="D18" s="17" t="n"/>
      <c r="E18" s="15" t="n"/>
      <c r="F18" s="29" t="n"/>
      <c r="G18" s="29" t="n"/>
      <c r="H18" s="29" t="n"/>
      <c r="I18" s="27">
        <f>IF(OR(F18="",G18=""),"",F18-G18)</f>
        <v/>
      </c>
      <c r="J18" s="21">
        <f>IF(OR(I18="",H18="",I18&lt;=0),"",IFERROR(ROUNDUP(H18/I18,0),""))</f>
        <v/>
      </c>
      <c r="K18" s="20" t="n"/>
      <c r="L18" s="27">
        <f>IF(OR(E18="",E18='Parâmetros'!$D$7,K18="",I18="",H18=""),"",K18*I18-H18)</f>
        <v/>
      </c>
      <c r="M18" s="20" t="n"/>
      <c r="N18" s="27">
        <f>IF(OR(E18="",E18='Parâmetros'!$D$7,M18="",I18="",H18=""),"",M18*I18-H18)</f>
        <v/>
      </c>
      <c r="O18" s="11">
        <f>IF(AND(A18="",D18=""),"",IF(A18="","Informar ID",IF(D18="","Informar descrição",IF(COUNTIF($A$5:$A$124,A18)&gt;1,"Rever ID duplicado",IF(E18="","Selecionar status",IF(OR(B18="",C18=""),"Conferir datas",IF(C18&lt;B18,"Rever período",IF(E18='Parâmetros'!$D$7,"Sem avaliação: cancelada",IF(OR(F18="",G18="",H18=""),"Conferir valores",IF(F18&lt;=G18,"Rever preço ou custo",IF(AND(E18='Parâmetros'!$D$6,M18=""),"Informar realizados",IF(AND(E18='Parâmetros'!$D$6,M18&lt;J18),"Realizado abaixo do equilíbrio",IF(AND(E18='Parâmetros'!$D$6,M18&gt;=J18),"Equilíbrio atingido",IF(K18="","Informar previsão",IF(K18&lt;J18,"Previsão abaixo do equilíbrio","Previsão cobre o equilíbrio")))))))))))))))</f>
        <v/>
      </c>
    </row>
    <row r="19" ht="28" customHeight="1">
      <c r="A19" s="15" t="n"/>
      <c r="B19" s="28" t="n"/>
      <c r="C19" s="28" t="n"/>
      <c r="D19" s="17" t="n"/>
      <c r="E19" s="15" t="n"/>
      <c r="F19" s="29" t="n"/>
      <c r="G19" s="29" t="n"/>
      <c r="H19" s="29" t="n"/>
      <c r="I19" s="26">
        <f>IF(OR(F19="",G19=""),"",F19-G19)</f>
        <v/>
      </c>
      <c r="J19" s="19">
        <f>IF(OR(I19="",H19="",I19&lt;=0),"",IFERROR(ROUNDUP(H19/I19,0),""))</f>
        <v/>
      </c>
      <c r="K19" s="20" t="n"/>
      <c r="L19" s="26">
        <f>IF(OR(E19="",E19='Parâmetros'!$D$7,K19="",I19="",H19=""),"",K19*I19-H19)</f>
        <v/>
      </c>
      <c r="M19" s="20" t="n"/>
      <c r="N19" s="26">
        <f>IF(OR(E19="",E19='Parâmetros'!$D$7,M19="",I19="",H19=""),"",M19*I19-H19)</f>
        <v/>
      </c>
      <c r="O19" s="8">
        <f>IF(AND(A19="",D19=""),"",IF(A19="","Informar ID",IF(D19="","Informar descrição",IF(COUNTIF($A$5:$A$124,A19)&gt;1,"Rever ID duplicado",IF(E19="","Selecionar status",IF(OR(B19="",C19=""),"Conferir datas",IF(C19&lt;B19,"Rever período",IF(E19='Parâmetros'!$D$7,"Sem avaliação: cancelada",IF(OR(F19="",G19="",H19=""),"Conferir valores",IF(F19&lt;=G19,"Rever preço ou custo",IF(AND(E19='Parâmetros'!$D$6,M19=""),"Informar realizados",IF(AND(E19='Parâmetros'!$D$6,M19&lt;J19),"Realizado abaixo do equilíbrio",IF(AND(E19='Parâmetros'!$D$6,M19&gt;=J19),"Equilíbrio atingido",IF(K19="","Informar previsão",IF(K19&lt;J19,"Previsão abaixo do equilíbrio","Previsão cobre o equilíbrio")))))))))))))))</f>
        <v/>
      </c>
    </row>
    <row r="20" ht="28" customHeight="1">
      <c r="A20" s="15" t="n"/>
      <c r="B20" s="28" t="n"/>
      <c r="C20" s="28" t="n"/>
      <c r="D20" s="17" t="n"/>
      <c r="E20" s="15" t="n"/>
      <c r="F20" s="29" t="n"/>
      <c r="G20" s="29" t="n"/>
      <c r="H20" s="29" t="n"/>
      <c r="I20" s="27">
        <f>IF(OR(F20="",G20=""),"",F20-G20)</f>
        <v/>
      </c>
      <c r="J20" s="21">
        <f>IF(OR(I20="",H20="",I20&lt;=0),"",IFERROR(ROUNDUP(H20/I20,0),""))</f>
        <v/>
      </c>
      <c r="K20" s="20" t="n"/>
      <c r="L20" s="27">
        <f>IF(OR(E20="",E20='Parâmetros'!$D$7,K20="",I20="",H20=""),"",K20*I20-H20)</f>
        <v/>
      </c>
      <c r="M20" s="20" t="n"/>
      <c r="N20" s="27">
        <f>IF(OR(E20="",E20='Parâmetros'!$D$7,M20="",I20="",H20=""),"",M20*I20-H20)</f>
        <v/>
      </c>
      <c r="O20" s="11">
        <f>IF(AND(A20="",D20=""),"",IF(A20="","Informar ID",IF(D20="","Informar descrição",IF(COUNTIF($A$5:$A$124,A20)&gt;1,"Rever ID duplicado",IF(E20="","Selecionar status",IF(OR(B20="",C20=""),"Conferir datas",IF(C20&lt;B20,"Rever período",IF(E20='Parâmetros'!$D$7,"Sem avaliação: cancelada",IF(OR(F20="",G20="",H20=""),"Conferir valores",IF(F20&lt;=G20,"Rever preço ou custo",IF(AND(E20='Parâmetros'!$D$6,M20=""),"Informar realizados",IF(AND(E20='Parâmetros'!$D$6,M20&lt;J20),"Realizado abaixo do equilíbrio",IF(AND(E20='Parâmetros'!$D$6,M20&gt;=J20),"Equilíbrio atingido",IF(K20="","Informar previsão",IF(K20&lt;J20,"Previsão abaixo do equilíbrio","Previsão cobre o equilíbrio")))))))))))))))</f>
        <v/>
      </c>
    </row>
    <row r="21" ht="28" customHeight="1">
      <c r="A21" s="15" t="n"/>
      <c r="B21" s="28" t="n"/>
      <c r="C21" s="28" t="n"/>
      <c r="D21" s="17" t="n"/>
      <c r="E21" s="15" t="n"/>
      <c r="F21" s="29" t="n"/>
      <c r="G21" s="29" t="n"/>
      <c r="H21" s="29" t="n"/>
      <c r="I21" s="26">
        <f>IF(OR(F21="",G21=""),"",F21-G21)</f>
        <v/>
      </c>
      <c r="J21" s="19">
        <f>IF(OR(I21="",H21="",I21&lt;=0),"",IFERROR(ROUNDUP(H21/I21,0),""))</f>
        <v/>
      </c>
      <c r="K21" s="20" t="n"/>
      <c r="L21" s="26">
        <f>IF(OR(E21="",E21='Parâmetros'!$D$7,K21="",I21="",H21=""),"",K21*I21-H21)</f>
        <v/>
      </c>
      <c r="M21" s="20" t="n"/>
      <c r="N21" s="26">
        <f>IF(OR(E21="",E21='Parâmetros'!$D$7,M21="",I21="",H21=""),"",M21*I21-H21)</f>
        <v/>
      </c>
      <c r="O21" s="8">
        <f>IF(AND(A21="",D21=""),"",IF(A21="","Informar ID",IF(D21="","Informar descrição",IF(COUNTIF($A$5:$A$124,A21)&gt;1,"Rever ID duplicado",IF(E21="","Selecionar status",IF(OR(B21="",C21=""),"Conferir datas",IF(C21&lt;B21,"Rever período",IF(E21='Parâmetros'!$D$7,"Sem avaliação: cancelada",IF(OR(F21="",G21="",H21=""),"Conferir valores",IF(F21&lt;=G21,"Rever preço ou custo",IF(AND(E21='Parâmetros'!$D$6,M21=""),"Informar realizados",IF(AND(E21='Parâmetros'!$D$6,M21&lt;J21),"Realizado abaixo do equilíbrio",IF(AND(E21='Parâmetros'!$D$6,M21&gt;=J21),"Equilíbrio atingido",IF(K21="","Informar previsão",IF(K21&lt;J21,"Previsão abaixo do equilíbrio","Previsão cobre o equilíbrio")))))))))))))))</f>
        <v/>
      </c>
    </row>
    <row r="22" ht="28" customHeight="1">
      <c r="A22" s="15" t="n"/>
      <c r="B22" s="28" t="n"/>
      <c r="C22" s="28" t="n"/>
      <c r="D22" s="17" t="n"/>
      <c r="E22" s="15" t="n"/>
      <c r="F22" s="29" t="n"/>
      <c r="G22" s="29" t="n"/>
      <c r="H22" s="29" t="n"/>
      <c r="I22" s="27">
        <f>IF(OR(F22="",G22=""),"",F22-G22)</f>
        <v/>
      </c>
      <c r="J22" s="21">
        <f>IF(OR(I22="",H22="",I22&lt;=0),"",IFERROR(ROUNDUP(H22/I22,0),""))</f>
        <v/>
      </c>
      <c r="K22" s="20" t="n"/>
      <c r="L22" s="27">
        <f>IF(OR(E22="",E22='Parâmetros'!$D$7,K22="",I22="",H22=""),"",K22*I22-H22)</f>
        <v/>
      </c>
      <c r="M22" s="20" t="n"/>
      <c r="N22" s="27">
        <f>IF(OR(E22="",E22='Parâmetros'!$D$7,M22="",I22="",H22=""),"",M22*I22-H22)</f>
        <v/>
      </c>
      <c r="O22" s="11">
        <f>IF(AND(A22="",D22=""),"",IF(A22="","Informar ID",IF(D22="","Informar descrição",IF(COUNTIF($A$5:$A$124,A22)&gt;1,"Rever ID duplicado",IF(E22="","Selecionar status",IF(OR(B22="",C22=""),"Conferir datas",IF(C22&lt;B22,"Rever período",IF(E22='Parâmetros'!$D$7,"Sem avaliação: cancelada",IF(OR(F22="",G22="",H22=""),"Conferir valores",IF(F22&lt;=G22,"Rever preço ou custo",IF(AND(E22='Parâmetros'!$D$6,M22=""),"Informar realizados",IF(AND(E22='Parâmetros'!$D$6,M22&lt;J22),"Realizado abaixo do equilíbrio",IF(AND(E22='Parâmetros'!$D$6,M22&gt;=J22),"Equilíbrio atingido",IF(K22="","Informar previsão",IF(K22&lt;J22,"Previsão abaixo do equilíbrio","Previsão cobre o equilíbrio")))))))))))))))</f>
        <v/>
      </c>
    </row>
    <row r="23" ht="28" customHeight="1">
      <c r="A23" s="15" t="n"/>
      <c r="B23" s="28" t="n"/>
      <c r="C23" s="28" t="n"/>
      <c r="D23" s="17" t="n"/>
      <c r="E23" s="15" t="n"/>
      <c r="F23" s="29" t="n"/>
      <c r="G23" s="29" t="n"/>
      <c r="H23" s="29" t="n"/>
      <c r="I23" s="26">
        <f>IF(OR(F23="",G23=""),"",F23-G23)</f>
        <v/>
      </c>
      <c r="J23" s="19">
        <f>IF(OR(I23="",H23="",I23&lt;=0),"",IFERROR(ROUNDUP(H23/I23,0),""))</f>
        <v/>
      </c>
      <c r="K23" s="20" t="n"/>
      <c r="L23" s="26">
        <f>IF(OR(E23="",E23='Parâmetros'!$D$7,K23="",I23="",H23=""),"",K23*I23-H23)</f>
        <v/>
      </c>
      <c r="M23" s="20" t="n"/>
      <c r="N23" s="26">
        <f>IF(OR(E23="",E23='Parâmetros'!$D$7,M23="",I23="",H23=""),"",M23*I23-H23)</f>
        <v/>
      </c>
      <c r="O23" s="8">
        <f>IF(AND(A23="",D23=""),"",IF(A23="","Informar ID",IF(D23="","Informar descrição",IF(COUNTIF($A$5:$A$124,A23)&gt;1,"Rever ID duplicado",IF(E23="","Selecionar status",IF(OR(B23="",C23=""),"Conferir datas",IF(C23&lt;B23,"Rever período",IF(E23='Parâmetros'!$D$7,"Sem avaliação: cancelada",IF(OR(F23="",G23="",H23=""),"Conferir valores",IF(F23&lt;=G23,"Rever preço ou custo",IF(AND(E23='Parâmetros'!$D$6,M23=""),"Informar realizados",IF(AND(E23='Parâmetros'!$D$6,M23&lt;J23),"Realizado abaixo do equilíbrio",IF(AND(E23='Parâmetros'!$D$6,M23&gt;=J23),"Equilíbrio atingido",IF(K23="","Informar previsão",IF(K23&lt;J23,"Previsão abaixo do equilíbrio","Previsão cobre o equilíbrio")))))))))))))))</f>
        <v/>
      </c>
    </row>
    <row r="24" ht="28" customHeight="1">
      <c r="A24" s="15" t="n"/>
      <c r="B24" s="28" t="n"/>
      <c r="C24" s="28" t="n"/>
      <c r="D24" s="17" t="n"/>
      <c r="E24" s="15" t="n"/>
      <c r="F24" s="29" t="n"/>
      <c r="G24" s="29" t="n"/>
      <c r="H24" s="29" t="n"/>
      <c r="I24" s="27">
        <f>IF(OR(F24="",G24=""),"",F24-G24)</f>
        <v/>
      </c>
      <c r="J24" s="21">
        <f>IF(OR(I24="",H24="",I24&lt;=0),"",IFERROR(ROUNDUP(H24/I24,0),""))</f>
        <v/>
      </c>
      <c r="K24" s="20" t="n"/>
      <c r="L24" s="27">
        <f>IF(OR(E24="",E24='Parâmetros'!$D$7,K24="",I24="",H24=""),"",K24*I24-H24)</f>
        <v/>
      </c>
      <c r="M24" s="20" t="n"/>
      <c r="N24" s="27">
        <f>IF(OR(E24="",E24='Parâmetros'!$D$7,M24="",I24="",H24=""),"",M24*I24-H24)</f>
        <v/>
      </c>
      <c r="O24" s="11">
        <f>IF(AND(A24="",D24=""),"",IF(A24="","Informar ID",IF(D24="","Informar descrição",IF(COUNTIF($A$5:$A$124,A24)&gt;1,"Rever ID duplicado",IF(E24="","Selecionar status",IF(OR(B24="",C24=""),"Conferir datas",IF(C24&lt;B24,"Rever período",IF(E24='Parâmetros'!$D$7,"Sem avaliação: cancelada",IF(OR(F24="",G24="",H24=""),"Conferir valores",IF(F24&lt;=G24,"Rever preço ou custo",IF(AND(E24='Parâmetros'!$D$6,M24=""),"Informar realizados",IF(AND(E24='Parâmetros'!$D$6,M24&lt;J24),"Realizado abaixo do equilíbrio",IF(AND(E24='Parâmetros'!$D$6,M24&gt;=J24),"Equilíbrio atingido",IF(K24="","Informar previsão",IF(K24&lt;J24,"Previsão abaixo do equilíbrio","Previsão cobre o equilíbrio")))))))))))))))</f>
        <v/>
      </c>
    </row>
    <row r="25" ht="28" customHeight="1">
      <c r="A25" s="15" t="n"/>
      <c r="B25" s="28" t="n"/>
      <c r="C25" s="28" t="n"/>
      <c r="D25" s="17" t="n"/>
      <c r="E25" s="15" t="n"/>
      <c r="F25" s="29" t="n"/>
      <c r="G25" s="29" t="n"/>
      <c r="H25" s="29" t="n"/>
      <c r="I25" s="26">
        <f>IF(OR(F25="",G25=""),"",F25-G25)</f>
        <v/>
      </c>
      <c r="J25" s="19">
        <f>IF(OR(I25="",H25="",I25&lt;=0),"",IFERROR(ROUNDUP(H25/I25,0),""))</f>
        <v/>
      </c>
      <c r="K25" s="20" t="n"/>
      <c r="L25" s="26">
        <f>IF(OR(E25="",E25='Parâmetros'!$D$7,K25="",I25="",H25=""),"",K25*I25-H25)</f>
        <v/>
      </c>
      <c r="M25" s="20" t="n"/>
      <c r="N25" s="26">
        <f>IF(OR(E25="",E25='Parâmetros'!$D$7,M25="",I25="",H25=""),"",M25*I25-H25)</f>
        <v/>
      </c>
      <c r="O25" s="8">
        <f>IF(AND(A25="",D25=""),"",IF(A25="","Informar ID",IF(D25="","Informar descrição",IF(COUNTIF($A$5:$A$124,A25)&gt;1,"Rever ID duplicado",IF(E25="","Selecionar status",IF(OR(B25="",C25=""),"Conferir datas",IF(C25&lt;B25,"Rever período",IF(E25='Parâmetros'!$D$7,"Sem avaliação: cancelada",IF(OR(F25="",G25="",H25=""),"Conferir valores",IF(F25&lt;=G25,"Rever preço ou custo",IF(AND(E25='Parâmetros'!$D$6,M25=""),"Informar realizados",IF(AND(E25='Parâmetros'!$D$6,M25&lt;J25),"Realizado abaixo do equilíbrio",IF(AND(E25='Parâmetros'!$D$6,M25&gt;=J25),"Equilíbrio atingido",IF(K25="","Informar previsão",IF(K25&lt;J25,"Previsão abaixo do equilíbrio","Previsão cobre o equilíbrio")))))))))))))))</f>
        <v/>
      </c>
    </row>
    <row r="26" ht="28" customHeight="1">
      <c r="A26" s="15" t="n"/>
      <c r="B26" s="28" t="n"/>
      <c r="C26" s="28" t="n"/>
      <c r="D26" s="17" t="n"/>
      <c r="E26" s="15" t="n"/>
      <c r="F26" s="29" t="n"/>
      <c r="G26" s="29" t="n"/>
      <c r="H26" s="29" t="n"/>
      <c r="I26" s="27">
        <f>IF(OR(F26="",G26=""),"",F26-G26)</f>
        <v/>
      </c>
      <c r="J26" s="21">
        <f>IF(OR(I26="",H26="",I26&lt;=0),"",IFERROR(ROUNDUP(H26/I26,0),""))</f>
        <v/>
      </c>
      <c r="K26" s="20" t="n"/>
      <c r="L26" s="27">
        <f>IF(OR(E26="",E26='Parâmetros'!$D$7,K26="",I26="",H26=""),"",K26*I26-H26)</f>
        <v/>
      </c>
      <c r="M26" s="20" t="n"/>
      <c r="N26" s="27">
        <f>IF(OR(E26="",E26='Parâmetros'!$D$7,M26="",I26="",H26=""),"",M26*I26-H26)</f>
        <v/>
      </c>
      <c r="O26" s="11">
        <f>IF(AND(A26="",D26=""),"",IF(A26="","Informar ID",IF(D26="","Informar descrição",IF(COUNTIF($A$5:$A$124,A26)&gt;1,"Rever ID duplicado",IF(E26="","Selecionar status",IF(OR(B26="",C26=""),"Conferir datas",IF(C26&lt;B26,"Rever período",IF(E26='Parâmetros'!$D$7,"Sem avaliação: cancelada",IF(OR(F26="",G26="",H26=""),"Conferir valores",IF(F26&lt;=G26,"Rever preço ou custo",IF(AND(E26='Parâmetros'!$D$6,M26=""),"Informar realizados",IF(AND(E26='Parâmetros'!$D$6,M26&lt;J26),"Realizado abaixo do equilíbrio",IF(AND(E26='Parâmetros'!$D$6,M26&gt;=J26),"Equilíbrio atingido",IF(K26="","Informar previsão",IF(K26&lt;J26,"Previsão abaixo do equilíbrio","Previsão cobre o equilíbrio")))))))))))))))</f>
        <v/>
      </c>
    </row>
    <row r="27" ht="28" customHeight="1">
      <c r="A27" s="15" t="n"/>
      <c r="B27" s="28" t="n"/>
      <c r="C27" s="28" t="n"/>
      <c r="D27" s="17" t="n"/>
      <c r="E27" s="15" t="n"/>
      <c r="F27" s="29" t="n"/>
      <c r="G27" s="29" t="n"/>
      <c r="H27" s="29" t="n"/>
      <c r="I27" s="26">
        <f>IF(OR(F27="",G27=""),"",F27-G27)</f>
        <v/>
      </c>
      <c r="J27" s="19">
        <f>IF(OR(I27="",H27="",I27&lt;=0),"",IFERROR(ROUNDUP(H27/I27,0),""))</f>
        <v/>
      </c>
      <c r="K27" s="20" t="n"/>
      <c r="L27" s="26">
        <f>IF(OR(E27="",E27='Parâmetros'!$D$7,K27="",I27="",H27=""),"",K27*I27-H27)</f>
        <v/>
      </c>
      <c r="M27" s="20" t="n"/>
      <c r="N27" s="26">
        <f>IF(OR(E27="",E27='Parâmetros'!$D$7,M27="",I27="",H27=""),"",M27*I27-H27)</f>
        <v/>
      </c>
      <c r="O27" s="8">
        <f>IF(AND(A27="",D27=""),"",IF(A27="","Informar ID",IF(D27="","Informar descrição",IF(COUNTIF($A$5:$A$124,A27)&gt;1,"Rever ID duplicado",IF(E27="","Selecionar status",IF(OR(B27="",C27=""),"Conferir datas",IF(C27&lt;B27,"Rever período",IF(E27='Parâmetros'!$D$7,"Sem avaliação: cancelada",IF(OR(F27="",G27="",H27=""),"Conferir valores",IF(F27&lt;=G27,"Rever preço ou custo",IF(AND(E27='Parâmetros'!$D$6,M27=""),"Informar realizados",IF(AND(E27='Parâmetros'!$D$6,M27&lt;J27),"Realizado abaixo do equilíbrio",IF(AND(E27='Parâmetros'!$D$6,M27&gt;=J27),"Equilíbrio atingido",IF(K27="","Informar previsão",IF(K27&lt;J27,"Previsão abaixo do equilíbrio","Previsão cobre o equilíbrio")))))))))))))))</f>
        <v/>
      </c>
    </row>
    <row r="28" ht="28" customHeight="1">
      <c r="A28" s="15" t="n"/>
      <c r="B28" s="28" t="n"/>
      <c r="C28" s="28" t="n"/>
      <c r="D28" s="17" t="n"/>
      <c r="E28" s="15" t="n"/>
      <c r="F28" s="29" t="n"/>
      <c r="G28" s="29" t="n"/>
      <c r="H28" s="29" t="n"/>
      <c r="I28" s="27">
        <f>IF(OR(F28="",G28=""),"",F28-G28)</f>
        <v/>
      </c>
      <c r="J28" s="21">
        <f>IF(OR(I28="",H28="",I28&lt;=0),"",IFERROR(ROUNDUP(H28/I28,0),""))</f>
        <v/>
      </c>
      <c r="K28" s="20" t="n"/>
      <c r="L28" s="27">
        <f>IF(OR(E28="",E28='Parâmetros'!$D$7,K28="",I28="",H28=""),"",K28*I28-H28)</f>
        <v/>
      </c>
      <c r="M28" s="20" t="n"/>
      <c r="N28" s="27">
        <f>IF(OR(E28="",E28='Parâmetros'!$D$7,M28="",I28="",H28=""),"",M28*I28-H28)</f>
        <v/>
      </c>
      <c r="O28" s="11">
        <f>IF(AND(A28="",D28=""),"",IF(A28="","Informar ID",IF(D28="","Informar descrição",IF(COUNTIF($A$5:$A$124,A28)&gt;1,"Rever ID duplicado",IF(E28="","Selecionar status",IF(OR(B28="",C28=""),"Conferir datas",IF(C28&lt;B28,"Rever período",IF(E28='Parâmetros'!$D$7,"Sem avaliação: cancelada",IF(OR(F28="",G28="",H28=""),"Conferir valores",IF(F28&lt;=G28,"Rever preço ou custo",IF(AND(E28='Parâmetros'!$D$6,M28=""),"Informar realizados",IF(AND(E28='Parâmetros'!$D$6,M28&lt;J28),"Realizado abaixo do equilíbrio",IF(AND(E28='Parâmetros'!$D$6,M28&gt;=J28),"Equilíbrio atingido",IF(K28="","Informar previsão",IF(K28&lt;J28,"Previsão abaixo do equilíbrio","Previsão cobre o equilíbrio")))))))))))))))</f>
        <v/>
      </c>
    </row>
    <row r="29" ht="28" customHeight="1">
      <c r="A29" s="15" t="n"/>
      <c r="B29" s="28" t="n"/>
      <c r="C29" s="28" t="n"/>
      <c r="D29" s="17" t="n"/>
      <c r="E29" s="15" t="n"/>
      <c r="F29" s="29" t="n"/>
      <c r="G29" s="29" t="n"/>
      <c r="H29" s="29" t="n"/>
      <c r="I29" s="26">
        <f>IF(OR(F29="",G29=""),"",F29-G29)</f>
        <v/>
      </c>
      <c r="J29" s="19">
        <f>IF(OR(I29="",H29="",I29&lt;=0),"",IFERROR(ROUNDUP(H29/I29,0),""))</f>
        <v/>
      </c>
      <c r="K29" s="20" t="n"/>
      <c r="L29" s="26">
        <f>IF(OR(E29="",E29='Parâmetros'!$D$7,K29="",I29="",H29=""),"",K29*I29-H29)</f>
        <v/>
      </c>
      <c r="M29" s="20" t="n"/>
      <c r="N29" s="26">
        <f>IF(OR(E29="",E29='Parâmetros'!$D$7,M29="",I29="",H29=""),"",M29*I29-H29)</f>
        <v/>
      </c>
      <c r="O29" s="8">
        <f>IF(AND(A29="",D29=""),"",IF(A29="","Informar ID",IF(D29="","Informar descrição",IF(COUNTIF($A$5:$A$124,A29)&gt;1,"Rever ID duplicado",IF(E29="","Selecionar status",IF(OR(B29="",C29=""),"Conferir datas",IF(C29&lt;B29,"Rever período",IF(E29='Parâmetros'!$D$7,"Sem avaliação: cancelada",IF(OR(F29="",G29="",H29=""),"Conferir valores",IF(F29&lt;=G29,"Rever preço ou custo",IF(AND(E29='Parâmetros'!$D$6,M29=""),"Informar realizados",IF(AND(E29='Parâmetros'!$D$6,M29&lt;J29),"Realizado abaixo do equilíbrio",IF(AND(E29='Parâmetros'!$D$6,M29&gt;=J29),"Equilíbrio atingido",IF(K29="","Informar previsão",IF(K29&lt;J29,"Previsão abaixo do equilíbrio","Previsão cobre o equilíbrio")))))))))))))))</f>
        <v/>
      </c>
    </row>
    <row r="30" ht="28" customHeight="1">
      <c r="A30" s="15" t="n"/>
      <c r="B30" s="28" t="n"/>
      <c r="C30" s="28" t="n"/>
      <c r="D30" s="17" t="n"/>
      <c r="E30" s="15" t="n"/>
      <c r="F30" s="29" t="n"/>
      <c r="G30" s="29" t="n"/>
      <c r="H30" s="29" t="n"/>
      <c r="I30" s="27">
        <f>IF(OR(F30="",G30=""),"",F30-G30)</f>
        <v/>
      </c>
      <c r="J30" s="21">
        <f>IF(OR(I30="",H30="",I30&lt;=0),"",IFERROR(ROUNDUP(H30/I30,0),""))</f>
        <v/>
      </c>
      <c r="K30" s="20" t="n"/>
      <c r="L30" s="27">
        <f>IF(OR(E30="",E30='Parâmetros'!$D$7,K30="",I30="",H30=""),"",K30*I30-H30)</f>
        <v/>
      </c>
      <c r="M30" s="20" t="n"/>
      <c r="N30" s="27">
        <f>IF(OR(E30="",E30='Parâmetros'!$D$7,M30="",I30="",H30=""),"",M30*I30-H30)</f>
        <v/>
      </c>
      <c r="O30" s="11">
        <f>IF(AND(A30="",D30=""),"",IF(A30="","Informar ID",IF(D30="","Informar descrição",IF(COUNTIF($A$5:$A$124,A30)&gt;1,"Rever ID duplicado",IF(E30="","Selecionar status",IF(OR(B30="",C30=""),"Conferir datas",IF(C30&lt;B30,"Rever período",IF(E30='Parâmetros'!$D$7,"Sem avaliação: cancelada",IF(OR(F30="",G30="",H30=""),"Conferir valores",IF(F30&lt;=G30,"Rever preço ou custo",IF(AND(E30='Parâmetros'!$D$6,M30=""),"Informar realizados",IF(AND(E30='Parâmetros'!$D$6,M30&lt;J30),"Realizado abaixo do equilíbrio",IF(AND(E30='Parâmetros'!$D$6,M30&gt;=J30),"Equilíbrio atingido",IF(K30="","Informar previsão",IF(K30&lt;J30,"Previsão abaixo do equilíbrio","Previsão cobre o equilíbrio")))))))))))))))</f>
        <v/>
      </c>
    </row>
    <row r="31" ht="28" customHeight="1">
      <c r="A31" s="15" t="n"/>
      <c r="B31" s="28" t="n"/>
      <c r="C31" s="28" t="n"/>
      <c r="D31" s="17" t="n"/>
      <c r="E31" s="15" t="n"/>
      <c r="F31" s="29" t="n"/>
      <c r="G31" s="29" t="n"/>
      <c r="H31" s="29" t="n"/>
      <c r="I31" s="26">
        <f>IF(OR(F31="",G31=""),"",F31-G31)</f>
        <v/>
      </c>
      <c r="J31" s="19">
        <f>IF(OR(I31="",H31="",I31&lt;=0),"",IFERROR(ROUNDUP(H31/I31,0),""))</f>
        <v/>
      </c>
      <c r="K31" s="20" t="n"/>
      <c r="L31" s="26">
        <f>IF(OR(E31="",E31='Parâmetros'!$D$7,K31="",I31="",H31=""),"",K31*I31-H31)</f>
        <v/>
      </c>
      <c r="M31" s="20" t="n"/>
      <c r="N31" s="26">
        <f>IF(OR(E31="",E31='Parâmetros'!$D$7,M31="",I31="",H31=""),"",M31*I31-H31)</f>
        <v/>
      </c>
      <c r="O31" s="8">
        <f>IF(AND(A31="",D31=""),"",IF(A31="","Informar ID",IF(D31="","Informar descrição",IF(COUNTIF($A$5:$A$124,A31)&gt;1,"Rever ID duplicado",IF(E31="","Selecionar status",IF(OR(B31="",C31=""),"Conferir datas",IF(C31&lt;B31,"Rever período",IF(E31='Parâmetros'!$D$7,"Sem avaliação: cancelada",IF(OR(F31="",G31="",H31=""),"Conferir valores",IF(F31&lt;=G31,"Rever preço ou custo",IF(AND(E31='Parâmetros'!$D$6,M31=""),"Informar realizados",IF(AND(E31='Parâmetros'!$D$6,M31&lt;J31),"Realizado abaixo do equilíbrio",IF(AND(E31='Parâmetros'!$D$6,M31&gt;=J31),"Equilíbrio atingido",IF(K31="","Informar previsão",IF(K31&lt;J31,"Previsão abaixo do equilíbrio","Previsão cobre o equilíbrio")))))))))))))))</f>
        <v/>
      </c>
    </row>
    <row r="32" ht="28" customHeight="1">
      <c r="A32" s="15" t="n"/>
      <c r="B32" s="28" t="n"/>
      <c r="C32" s="28" t="n"/>
      <c r="D32" s="17" t="n"/>
      <c r="E32" s="15" t="n"/>
      <c r="F32" s="29" t="n"/>
      <c r="G32" s="29" t="n"/>
      <c r="H32" s="29" t="n"/>
      <c r="I32" s="27">
        <f>IF(OR(F32="",G32=""),"",F32-G32)</f>
        <v/>
      </c>
      <c r="J32" s="21">
        <f>IF(OR(I32="",H32="",I32&lt;=0),"",IFERROR(ROUNDUP(H32/I32,0),""))</f>
        <v/>
      </c>
      <c r="K32" s="20" t="n"/>
      <c r="L32" s="27">
        <f>IF(OR(E32="",E32='Parâmetros'!$D$7,K32="",I32="",H32=""),"",K32*I32-H32)</f>
        <v/>
      </c>
      <c r="M32" s="20" t="n"/>
      <c r="N32" s="27">
        <f>IF(OR(E32="",E32='Parâmetros'!$D$7,M32="",I32="",H32=""),"",M32*I32-H32)</f>
        <v/>
      </c>
      <c r="O32" s="11">
        <f>IF(AND(A32="",D32=""),"",IF(A32="","Informar ID",IF(D32="","Informar descrição",IF(COUNTIF($A$5:$A$124,A32)&gt;1,"Rever ID duplicado",IF(E32="","Selecionar status",IF(OR(B32="",C32=""),"Conferir datas",IF(C32&lt;B32,"Rever período",IF(E32='Parâmetros'!$D$7,"Sem avaliação: cancelada",IF(OR(F32="",G32="",H32=""),"Conferir valores",IF(F32&lt;=G32,"Rever preço ou custo",IF(AND(E32='Parâmetros'!$D$6,M32=""),"Informar realizados",IF(AND(E32='Parâmetros'!$D$6,M32&lt;J32),"Realizado abaixo do equilíbrio",IF(AND(E32='Parâmetros'!$D$6,M32&gt;=J32),"Equilíbrio atingido",IF(K32="","Informar previsão",IF(K32&lt;J32,"Previsão abaixo do equilíbrio","Previsão cobre o equilíbrio")))))))))))))))</f>
        <v/>
      </c>
    </row>
    <row r="33" ht="28" customHeight="1">
      <c r="A33" s="15" t="n"/>
      <c r="B33" s="28" t="n"/>
      <c r="C33" s="28" t="n"/>
      <c r="D33" s="17" t="n"/>
      <c r="E33" s="15" t="n"/>
      <c r="F33" s="29" t="n"/>
      <c r="G33" s="29" t="n"/>
      <c r="H33" s="29" t="n"/>
      <c r="I33" s="26">
        <f>IF(OR(F33="",G33=""),"",F33-G33)</f>
        <v/>
      </c>
      <c r="J33" s="19">
        <f>IF(OR(I33="",H33="",I33&lt;=0),"",IFERROR(ROUNDUP(H33/I33,0),""))</f>
        <v/>
      </c>
      <c r="K33" s="20" t="n"/>
      <c r="L33" s="26">
        <f>IF(OR(E33="",E33='Parâmetros'!$D$7,K33="",I33="",H33=""),"",K33*I33-H33)</f>
        <v/>
      </c>
      <c r="M33" s="20" t="n"/>
      <c r="N33" s="26">
        <f>IF(OR(E33="",E33='Parâmetros'!$D$7,M33="",I33="",H33=""),"",M33*I33-H33)</f>
        <v/>
      </c>
      <c r="O33" s="8">
        <f>IF(AND(A33="",D33=""),"",IF(A33="","Informar ID",IF(D33="","Informar descrição",IF(COUNTIF($A$5:$A$124,A33)&gt;1,"Rever ID duplicado",IF(E33="","Selecionar status",IF(OR(B33="",C33=""),"Conferir datas",IF(C33&lt;B33,"Rever período",IF(E33='Parâmetros'!$D$7,"Sem avaliação: cancelada",IF(OR(F33="",G33="",H33=""),"Conferir valores",IF(F33&lt;=G33,"Rever preço ou custo",IF(AND(E33='Parâmetros'!$D$6,M33=""),"Informar realizados",IF(AND(E33='Parâmetros'!$D$6,M33&lt;J33),"Realizado abaixo do equilíbrio",IF(AND(E33='Parâmetros'!$D$6,M33&gt;=J33),"Equilíbrio atingido",IF(K33="","Informar previsão",IF(K33&lt;J33,"Previsão abaixo do equilíbrio","Previsão cobre o equilíbrio")))))))))))))))</f>
        <v/>
      </c>
    </row>
    <row r="34" ht="28" customHeight="1">
      <c r="A34" s="15" t="n"/>
      <c r="B34" s="28" t="n"/>
      <c r="C34" s="28" t="n"/>
      <c r="D34" s="17" t="n"/>
      <c r="E34" s="15" t="n"/>
      <c r="F34" s="29" t="n"/>
      <c r="G34" s="29" t="n"/>
      <c r="H34" s="29" t="n"/>
      <c r="I34" s="27">
        <f>IF(OR(F34="",G34=""),"",F34-G34)</f>
        <v/>
      </c>
      <c r="J34" s="21">
        <f>IF(OR(I34="",H34="",I34&lt;=0),"",IFERROR(ROUNDUP(H34/I34,0),""))</f>
        <v/>
      </c>
      <c r="K34" s="20" t="n"/>
      <c r="L34" s="27">
        <f>IF(OR(E34="",E34='Parâmetros'!$D$7,K34="",I34="",H34=""),"",K34*I34-H34)</f>
        <v/>
      </c>
      <c r="M34" s="20" t="n"/>
      <c r="N34" s="27">
        <f>IF(OR(E34="",E34='Parâmetros'!$D$7,M34="",I34="",H34=""),"",M34*I34-H34)</f>
        <v/>
      </c>
      <c r="O34" s="11">
        <f>IF(AND(A34="",D34=""),"",IF(A34="","Informar ID",IF(D34="","Informar descrição",IF(COUNTIF($A$5:$A$124,A34)&gt;1,"Rever ID duplicado",IF(E34="","Selecionar status",IF(OR(B34="",C34=""),"Conferir datas",IF(C34&lt;B34,"Rever período",IF(E34='Parâmetros'!$D$7,"Sem avaliação: cancelada",IF(OR(F34="",G34="",H34=""),"Conferir valores",IF(F34&lt;=G34,"Rever preço ou custo",IF(AND(E34='Parâmetros'!$D$6,M34=""),"Informar realizados",IF(AND(E34='Parâmetros'!$D$6,M34&lt;J34),"Realizado abaixo do equilíbrio",IF(AND(E34='Parâmetros'!$D$6,M34&gt;=J34),"Equilíbrio atingido",IF(K34="","Informar previsão",IF(K34&lt;J34,"Previsão abaixo do equilíbrio","Previsão cobre o equilíbrio")))))))))))))))</f>
        <v/>
      </c>
    </row>
    <row r="35" ht="28" customHeight="1">
      <c r="A35" s="15" t="n"/>
      <c r="B35" s="28" t="n"/>
      <c r="C35" s="28" t="n"/>
      <c r="D35" s="17" t="n"/>
      <c r="E35" s="15" t="n"/>
      <c r="F35" s="29" t="n"/>
      <c r="G35" s="29" t="n"/>
      <c r="H35" s="29" t="n"/>
      <c r="I35" s="26">
        <f>IF(OR(F35="",G35=""),"",F35-G35)</f>
        <v/>
      </c>
      <c r="J35" s="19">
        <f>IF(OR(I35="",H35="",I35&lt;=0),"",IFERROR(ROUNDUP(H35/I35,0),""))</f>
        <v/>
      </c>
      <c r="K35" s="20" t="n"/>
      <c r="L35" s="26">
        <f>IF(OR(E35="",E35='Parâmetros'!$D$7,K35="",I35="",H35=""),"",K35*I35-H35)</f>
        <v/>
      </c>
      <c r="M35" s="20" t="n"/>
      <c r="N35" s="26">
        <f>IF(OR(E35="",E35='Parâmetros'!$D$7,M35="",I35="",H35=""),"",M35*I35-H35)</f>
        <v/>
      </c>
      <c r="O35" s="8">
        <f>IF(AND(A35="",D35=""),"",IF(A35="","Informar ID",IF(D35="","Informar descrição",IF(COUNTIF($A$5:$A$124,A35)&gt;1,"Rever ID duplicado",IF(E35="","Selecionar status",IF(OR(B35="",C35=""),"Conferir datas",IF(C35&lt;B35,"Rever período",IF(E35='Parâmetros'!$D$7,"Sem avaliação: cancelada",IF(OR(F35="",G35="",H35=""),"Conferir valores",IF(F35&lt;=G35,"Rever preço ou custo",IF(AND(E35='Parâmetros'!$D$6,M35=""),"Informar realizados",IF(AND(E35='Parâmetros'!$D$6,M35&lt;J35),"Realizado abaixo do equilíbrio",IF(AND(E35='Parâmetros'!$D$6,M35&gt;=J35),"Equilíbrio atingido",IF(K35="","Informar previsão",IF(K35&lt;J35,"Previsão abaixo do equilíbrio","Previsão cobre o equilíbrio")))))))))))))))</f>
        <v/>
      </c>
    </row>
    <row r="36" ht="28" customHeight="1">
      <c r="A36" s="15" t="n"/>
      <c r="B36" s="28" t="n"/>
      <c r="C36" s="28" t="n"/>
      <c r="D36" s="17" t="n"/>
      <c r="E36" s="15" t="n"/>
      <c r="F36" s="29" t="n"/>
      <c r="G36" s="29" t="n"/>
      <c r="H36" s="29" t="n"/>
      <c r="I36" s="27">
        <f>IF(OR(F36="",G36=""),"",F36-G36)</f>
        <v/>
      </c>
      <c r="J36" s="21">
        <f>IF(OR(I36="",H36="",I36&lt;=0),"",IFERROR(ROUNDUP(H36/I36,0),""))</f>
        <v/>
      </c>
      <c r="K36" s="20" t="n"/>
      <c r="L36" s="27">
        <f>IF(OR(E36="",E36='Parâmetros'!$D$7,K36="",I36="",H36=""),"",K36*I36-H36)</f>
        <v/>
      </c>
      <c r="M36" s="20" t="n"/>
      <c r="N36" s="27">
        <f>IF(OR(E36="",E36='Parâmetros'!$D$7,M36="",I36="",H36=""),"",M36*I36-H36)</f>
        <v/>
      </c>
      <c r="O36" s="11">
        <f>IF(AND(A36="",D36=""),"",IF(A36="","Informar ID",IF(D36="","Informar descrição",IF(COUNTIF($A$5:$A$124,A36)&gt;1,"Rever ID duplicado",IF(E36="","Selecionar status",IF(OR(B36="",C36=""),"Conferir datas",IF(C36&lt;B36,"Rever período",IF(E36='Parâmetros'!$D$7,"Sem avaliação: cancelada",IF(OR(F36="",G36="",H36=""),"Conferir valores",IF(F36&lt;=G36,"Rever preço ou custo",IF(AND(E36='Parâmetros'!$D$6,M36=""),"Informar realizados",IF(AND(E36='Parâmetros'!$D$6,M36&lt;J36),"Realizado abaixo do equilíbrio",IF(AND(E36='Parâmetros'!$D$6,M36&gt;=J36),"Equilíbrio atingido",IF(K36="","Informar previsão",IF(K36&lt;J36,"Previsão abaixo do equilíbrio","Previsão cobre o equilíbrio")))))))))))))))</f>
        <v/>
      </c>
    </row>
    <row r="37" ht="28" customHeight="1">
      <c r="A37" s="15" t="n"/>
      <c r="B37" s="28" t="n"/>
      <c r="C37" s="28" t="n"/>
      <c r="D37" s="17" t="n"/>
      <c r="E37" s="15" t="n"/>
      <c r="F37" s="29" t="n"/>
      <c r="G37" s="29" t="n"/>
      <c r="H37" s="29" t="n"/>
      <c r="I37" s="26">
        <f>IF(OR(F37="",G37=""),"",F37-G37)</f>
        <v/>
      </c>
      <c r="J37" s="19">
        <f>IF(OR(I37="",H37="",I37&lt;=0),"",IFERROR(ROUNDUP(H37/I37,0),""))</f>
        <v/>
      </c>
      <c r="K37" s="20" t="n"/>
      <c r="L37" s="26">
        <f>IF(OR(E37="",E37='Parâmetros'!$D$7,K37="",I37="",H37=""),"",K37*I37-H37)</f>
        <v/>
      </c>
      <c r="M37" s="20" t="n"/>
      <c r="N37" s="26">
        <f>IF(OR(E37="",E37='Parâmetros'!$D$7,M37="",I37="",H37=""),"",M37*I37-H37)</f>
        <v/>
      </c>
      <c r="O37" s="8">
        <f>IF(AND(A37="",D37=""),"",IF(A37="","Informar ID",IF(D37="","Informar descrição",IF(COUNTIF($A$5:$A$124,A37)&gt;1,"Rever ID duplicado",IF(E37="","Selecionar status",IF(OR(B37="",C37=""),"Conferir datas",IF(C37&lt;B37,"Rever período",IF(E37='Parâmetros'!$D$7,"Sem avaliação: cancelada",IF(OR(F37="",G37="",H37=""),"Conferir valores",IF(F37&lt;=G37,"Rever preço ou custo",IF(AND(E37='Parâmetros'!$D$6,M37=""),"Informar realizados",IF(AND(E37='Parâmetros'!$D$6,M37&lt;J37),"Realizado abaixo do equilíbrio",IF(AND(E37='Parâmetros'!$D$6,M37&gt;=J37),"Equilíbrio atingido",IF(K37="","Informar previsão",IF(K37&lt;J37,"Previsão abaixo do equilíbrio","Previsão cobre o equilíbrio")))))))))))))))</f>
        <v/>
      </c>
    </row>
    <row r="38" ht="28" customHeight="1">
      <c r="A38" s="15" t="n"/>
      <c r="B38" s="28" t="n"/>
      <c r="C38" s="28" t="n"/>
      <c r="D38" s="17" t="n"/>
      <c r="E38" s="15" t="n"/>
      <c r="F38" s="29" t="n"/>
      <c r="G38" s="29" t="n"/>
      <c r="H38" s="29" t="n"/>
      <c r="I38" s="27">
        <f>IF(OR(F38="",G38=""),"",F38-G38)</f>
        <v/>
      </c>
      <c r="J38" s="21">
        <f>IF(OR(I38="",H38="",I38&lt;=0),"",IFERROR(ROUNDUP(H38/I38,0),""))</f>
        <v/>
      </c>
      <c r="K38" s="20" t="n"/>
      <c r="L38" s="27">
        <f>IF(OR(E38="",E38='Parâmetros'!$D$7,K38="",I38="",H38=""),"",K38*I38-H38)</f>
        <v/>
      </c>
      <c r="M38" s="20" t="n"/>
      <c r="N38" s="27">
        <f>IF(OR(E38="",E38='Parâmetros'!$D$7,M38="",I38="",H38=""),"",M38*I38-H38)</f>
        <v/>
      </c>
      <c r="O38" s="11">
        <f>IF(AND(A38="",D38=""),"",IF(A38="","Informar ID",IF(D38="","Informar descrição",IF(COUNTIF($A$5:$A$124,A38)&gt;1,"Rever ID duplicado",IF(E38="","Selecionar status",IF(OR(B38="",C38=""),"Conferir datas",IF(C38&lt;B38,"Rever período",IF(E38='Parâmetros'!$D$7,"Sem avaliação: cancelada",IF(OR(F38="",G38="",H38=""),"Conferir valores",IF(F38&lt;=G38,"Rever preço ou custo",IF(AND(E38='Parâmetros'!$D$6,M38=""),"Informar realizados",IF(AND(E38='Parâmetros'!$D$6,M38&lt;J38),"Realizado abaixo do equilíbrio",IF(AND(E38='Parâmetros'!$D$6,M38&gt;=J38),"Equilíbrio atingido",IF(K38="","Informar previsão",IF(K38&lt;J38,"Previsão abaixo do equilíbrio","Previsão cobre o equilíbrio")))))))))))))))</f>
        <v/>
      </c>
    </row>
    <row r="39" ht="28" customHeight="1">
      <c r="A39" s="15" t="n"/>
      <c r="B39" s="28" t="n"/>
      <c r="C39" s="28" t="n"/>
      <c r="D39" s="17" t="n"/>
      <c r="E39" s="15" t="n"/>
      <c r="F39" s="29" t="n"/>
      <c r="G39" s="29" t="n"/>
      <c r="H39" s="29" t="n"/>
      <c r="I39" s="26">
        <f>IF(OR(F39="",G39=""),"",F39-G39)</f>
        <v/>
      </c>
      <c r="J39" s="19">
        <f>IF(OR(I39="",H39="",I39&lt;=0),"",IFERROR(ROUNDUP(H39/I39,0),""))</f>
        <v/>
      </c>
      <c r="K39" s="20" t="n"/>
      <c r="L39" s="26">
        <f>IF(OR(E39="",E39='Parâmetros'!$D$7,K39="",I39="",H39=""),"",K39*I39-H39)</f>
        <v/>
      </c>
      <c r="M39" s="20" t="n"/>
      <c r="N39" s="26">
        <f>IF(OR(E39="",E39='Parâmetros'!$D$7,M39="",I39="",H39=""),"",M39*I39-H39)</f>
        <v/>
      </c>
      <c r="O39" s="8">
        <f>IF(AND(A39="",D39=""),"",IF(A39="","Informar ID",IF(D39="","Informar descrição",IF(COUNTIF($A$5:$A$124,A39)&gt;1,"Rever ID duplicado",IF(E39="","Selecionar status",IF(OR(B39="",C39=""),"Conferir datas",IF(C39&lt;B39,"Rever período",IF(E39='Parâmetros'!$D$7,"Sem avaliação: cancelada",IF(OR(F39="",G39="",H39=""),"Conferir valores",IF(F39&lt;=G39,"Rever preço ou custo",IF(AND(E39='Parâmetros'!$D$6,M39=""),"Informar realizados",IF(AND(E39='Parâmetros'!$D$6,M39&lt;J39),"Realizado abaixo do equilíbrio",IF(AND(E39='Parâmetros'!$D$6,M39&gt;=J39),"Equilíbrio atingido",IF(K39="","Informar previsão",IF(K39&lt;J39,"Previsão abaixo do equilíbrio","Previsão cobre o equilíbrio")))))))))))))))</f>
        <v/>
      </c>
    </row>
    <row r="40" ht="28" customHeight="1">
      <c r="A40" s="15" t="n"/>
      <c r="B40" s="28" t="n"/>
      <c r="C40" s="28" t="n"/>
      <c r="D40" s="17" t="n"/>
      <c r="E40" s="15" t="n"/>
      <c r="F40" s="29" t="n"/>
      <c r="G40" s="29" t="n"/>
      <c r="H40" s="29" t="n"/>
      <c r="I40" s="27">
        <f>IF(OR(F40="",G40=""),"",F40-G40)</f>
        <v/>
      </c>
      <c r="J40" s="21">
        <f>IF(OR(I40="",H40="",I40&lt;=0),"",IFERROR(ROUNDUP(H40/I40,0),""))</f>
        <v/>
      </c>
      <c r="K40" s="20" t="n"/>
      <c r="L40" s="27">
        <f>IF(OR(E40="",E40='Parâmetros'!$D$7,K40="",I40="",H40=""),"",K40*I40-H40)</f>
        <v/>
      </c>
      <c r="M40" s="20" t="n"/>
      <c r="N40" s="27">
        <f>IF(OR(E40="",E40='Parâmetros'!$D$7,M40="",I40="",H40=""),"",M40*I40-H40)</f>
        <v/>
      </c>
      <c r="O40" s="11">
        <f>IF(AND(A40="",D40=""),"",IF(A40="","Informar ID",IF(D40="","Informar descrição",IF(COUNTIF($A$5:$A$124,A40)&gt;1,"Rever ID duplicado",IF(E40="","Selecionar status",IF(OR(B40="",C40=""),"Conferir datas",IF(C40&lt;B40,"Rever período",IF(E40='Parâmetros'!$D$7,"Sem avaliação: cancelada",IF(OR(F40="",G40="",H40=""),"Conferir valores",IF(F40&lt;=G40,"Rever preço ou custo",IF(AND(E40='Parâmetros'!$D$6,M40=""),"Informar realizados",IF(AND(E40='Parâmetros'!$D$6,M40&lt;J40),"Realizado abaixo do equilíbrio",IF(AND(E40='Parâmetros'!$D$6,M40&gt;=J40),"Equilíbrio atingido",IF(K40="","Informar previsão",IF(K40&lt;J40,"Previsão abaixo do equilíbrio","Previsão cobre o equilíbrio")))))))))))))))</f>
        <v/>
      </c>
    </row>
    <row r="41" ht="28" customHeight="1">
      <c r="A41" s="15" t="n"/>
      <c r="B41" s="28" t="n"/>
      <c r="C41" s="28" t="n"/>
      <c r="D41" s="17" t="n"/>
      <c r="E41" s="15" t="n"/>
      <c r="F41" s="29" t="n"/>
      <c r="G41" s="29" t="n"/>
      <c r="H41" s="29" t="n"/>
      <c r="I41" s="26">
        <f>IF(OR(F41="",G41=""),"",F41-G41)</f>
        <v/>
      </c>
      <c r="J41" s="19">
        <f>IF(OR(I41="",H41="",I41&lt;=0),"",IFERROR(ROUNDUP(H41/I41,0),""))</f>
        <v/>
      </c>
      <c r="K41" s="20" t="n"/>
      <c r="L41" s="26">
        <f>IF(OR(E41="",E41='Parâmetros'!$D$7,K41="",I41="",H41=""),"",K41*I41-H41)</f>
        <v/>
      </c>
      <c r="M41" s="20" t="n"/>
      <c r="N41" s="26">
        <f>IF(OR(E41="",E41='Parâmetros'!$D$7,M41="",I41="",H41=""),"",M41*I41-H41)</f>
        <v/>
      </c>
      <c r="O41" s="8">
        <f>IF(AND(A41="",D41=""),"",IF(A41="","Informar ID",IF(D41="","Informar descrição",IF(COUNTIF($A$5:$A$124,A41)&gt;1,"Rever ID duplicado",IF(E41="","Selecionar status",IF(OR(B41="",C41=""),"Conferir datas",IF(C41&lt;B41,"Rever período",IF(E41='Parâmetros'!$D$7,"Sem avaliação: cancelada",IF(OR(F41="",G41="",H41=""),"Conferir valores",IF(F41&lt;=G41,"Rever preço ou custo",IF(AND(E41='Parâmetros'!$D$6,M41=""),"Informar realizados",IF(AND(E41='Parâmetros'!$D$6,M41&lt;J41),"Realizado abaixo do equilíbrio",IF(AND(E41='Parâmetros'!$D$6,M41&gt;=J41),"Equilíbrio atingido",IF(K41="","Informar previsão",IF(K41&lt;J41,"Previsão abaixo do equilíbrio","Previsão cobre o equilíbrio")))))))))))))))</f>
        <v/>
      </c>
    </row>
    <row r="42" ht="28" customHeight="1">
      <c r="A42" s="15" t="n"/>
      <c r="B42" s="28" t="n"/>
      <c r="C42" s="28" t="n"/>
      <c r="D42" s="17" t="n"/>
      <c r="E42" s="15" t="n"/>
      <c r="F42" s="29" t="n"/>
      <c r="G42" s="29" t="n"/>
      <c r="H42" s="29" t="n"/>
      <c r="I42" s="27">
        <f>IF(OR(F42="",G42=""),"",F42-G42)</f>
        <v/>
      </c>
      <c r="J42" s="21">
        <f>IF(OR(I42="",H42="",I42&lt;=0),"",IFERROR(ROUNDUP(H42/I42,0),""))</f>
        <v/>
      </c>
      <c r="K42" s="20" t="n"/>
      <c r="L42" s="27">
        <f>IF(OR(E42="",E42='Parâmetros'!$D$7,K42="",I42="",H42=""),"",K42*I42-H42)</f>
        <v/>
      </c>
      <c r="M42" s="20" t="n"/>
      <c r="N42" s="27">
        <f>IF(OR(E42="",E42='Parâmetros'!$D$7,M42="",I42="",H42=""),"",M42*I42-H42)</f>
        <v/>
      </c>
      <c r="O42" s="11">
        <f>IF(AND(A42="",D42=""),"",IF(A42="","Informar ID",IF(D42="","Informar descrição",IF(COUNTIF($A$5:$A$124,A42)&gt;1,"Rever ID duplicado",IF(E42="","Selecionar status",IF(OR(B42="",C42=""),"Conferir datas",IF(C42&lt;B42,"Rever período",IF(E42='Parâmetros'!$D$7,"Sem avaliação: cancelada",IF(OR(F42="",G42="",H42=""),"Conferir valores",IF(F42&lt;=G42,"Rever preço ou custo",IF(AND(E42='Parâmetros'!$D$6,M42=""),"Informar realizados",IF(AND(E42='Parâmetros'!$D$6,M42&lt;J42),"Realizado abaixo do equilíbrio",IF(AND(E42='Parâmetros'!$D$6,M42&gt;=J42),"Equilíbrio atingido",IF(K42="","Informar previsão",IF(K42&lt;J42,"Previsão abaixo do equilíbrio","Previsão cobre o equilíbrio")))))))))))))))</f>
        <v/>
      </c>
    </row>
    <row r="43" ht="28" customHeight="1">
      <c r="A43" s="15" t="n"/>
      <c r="B43" s="28" t="n"/>
      <c r="C43" s="28" t="n"/>
      <c r="D43" s="17" t="n"/>
      <c r="E43" s="15" t="n"/>
      <c r="F43" s="29" t="n"/>
      <c r="G43" s="29" t="n"/>
      <c r="H43" s="29" t="n"/>
      <c r="I43" s="26">
        <f>IF(OR(F43="",G43=""),"",F43-G43)</f>
        <v/>
      </c>
      <c r="J43" s="19">
        <f>IF(OR(I43="",H43="",I43&lt;=0),"",IFERROR(ROUNDUP(H43/I43,0),""))</f>
        <v/>
      </c>
      <c r="K43" s="20" t="n"/>
      <c r="L43" s="26">
        <f>IF(OR(E43="",E43='Parâmetros'!$D$7,K43="",I43="",H43=""),"",K43*I43-H43)</f>
        <v/>
      </c>
      <c r="M43" s="20" t="n"/>
      <c r="N43" s="26">
        <f>IF(OR(E43="",E43='Parâmetros'!$D$7,M43="",I43="",H43=""),"",M43*I43-H43)</f>
        <v/>
      </c>
      <c r="O43" s="8">
        <f>IF(AND(A43="",D43=""),"",IF(A43="","Informar ID",IF(D43="","Informar descrição",IF(COUNTIF($A$5:$A$124,A43)&gt;1,"Rever ID duplicado",IF(E43="","Selecionar status",IF(OR(B43="",C43=""),"Conferir datas",IF(C43&lt;B43,"Rever período",IF(E43='Parâmetros'!$D$7,"Sem avaliação: cancelada",IF(OR(F43="",G43="",H43=""),"Conferir valores",IF(F43&lt;=G43,"Rever preço ou custo",IF(AND(E43='Parâmetros'!$D$6,M43=""),"Informar realizados",IF(AND(E43='Parâmetros'!$D$6,M43&lt;J43),"Realizado abaixo do equilíbrio",IF(AND(E43='Parâmetros'!$D$6,M43&gt;=J43),"Equilíbrio atingido",IF(K43="","Informar previsão",IF(K43&lt;J43,"Previsão abaixo do equilíbrio","Previsão cobre o equilíbrio")))))))))))))))</f>
        <v/>
      </c>
    </row>
    <row r="44" ht="28" customHeight="1">
      <c r="A44" s="15" t="n"/>
      <c r="B44" s="28" t="n"/>
      <c r="C44" s="28" t="n"/>
      <c r="D44" s="17" t="n"/>
      <c r="E44" s="15" t="n"/>
      <c r="F44" s="29" t="n"/>
      <c r="G44" s="29" t="n"/>
      <c r="H44" s="29" t="n"/>
      <c r="I44" s="27">
        <f>IF(OR(F44="",G44=""),"",F44-G44)</f>
        <v/>
      </c>
      <c r="J44" s="21">
        <f>IF(OR(I44="",H44="",I44&lt;=0),"",IFERROR(ROUNDUP(H44/I44,0),""))</f>
        <v/>
      </c>
      <c r="K44" s="20" t="n"/>
      <c r="L44" s="27">
        <f>IF(OR(E44="",E44='Parâmetros'!$D$7,K44="",I44="",H44=""),"",K44*I44-H44)</f>
        <v/>
      </c>
      <c r="M44" s="20" t="n"/>
      <c r="N44" s="27">
        <f>IF(OR(E44="",E44='Parâmetros'!$D$7,M44="",I44="",H44=""),"",M44*I44-H44)</f>
        <v/>
      </c>
      <c r="O44" s="11">
        <f>IF(AND(A44="",D44=""),"",IF(A44="","Informar ID",IF(D44="","Informar descrição",IF(COUNTIF($A$5:$A$124,A44)&gt;1,"Rever ID duplicado",IF(E44="","Selecionar status",IF(OR(B44="",C44=""),"Conferir datas",IF(C44&lt;B44,"Rever período",IF(E44='Parâmetros'!$D$7,"Sem avaliação: cancelada",IF(OR(F44="",G44="",H44=""),"Conferir valores",IF(F44&lt;=G44,"Rever preço ou custo",IF(AND(E44='Parâmetros'!$D$6,M44=""),"Informar realizados",IF(AND(E44='Parâmetros'!$D$6,M44&lt;J44),"Realizado abaixo do equilíbrio",IF(AND(E44='Parâmetros'!$D$6,M44&gt;=J44),"Equilíbrio atingido",IF(K44="","Informar previsão",IF(K44&lt;J44,"Previsão abaixo do equilíbrio","Previsão cobre o equilíbrio")))))))))))))))</f>
        <v/>
      </c>
    </row>
    <row r="45" ht="28" customHeight="1">
      <c r="A45" s="15" t="n"/>
      <c r="B45" s="28" t="n"/>
      <c r="C45" s="28" t="n"/>
      <c r="D45" s="17" t="n"/>
      <c r="E45" s="15" t="n"/>
      <c r="F45" s="29" t="n"/>
      <c r="G45" s="29" t="n"/>
      <c r="H45" s="29" t="n"/>
      <c r="I45" s="26">
        <f>IF(OR(F45="",G45=""),"",F45-G45)</f>
        <v/>
      </c>
      <c r="J45" s="19">
        <f>IF(OR(I45="",H45="",I45&lt;=0),"",IFERROR(ROUNDUP(H45/I45,0),""))</f>
        <v/>
      </c>
      <c r="K45" s="20" t="n"/>
      <c r="L45" s="26">
        <f>IF(OR(E45="",E45='Parâmetros'!$D$7,K45="",I45="",H45=""),"",K45*I45-H45)</f>
        <v/>
      </c>
      <c r="M45" s="20" t="n"/>
      <c r="N45" s="26">
        <f>IF(OR(E45="",E45='Parâmetros'!$D$7,M45="",I45="",H45=""),"",M45*I45-H45)</f>
        <v/>
      </c>
      <c r="O45" s="8">
        <f>IF(AND(A45="",D45=""),"",IF(A45="","Informar ID",IF(D45="","Informar descrição",IF(COUNTIF($A$5:$A$124,A45)&gt;1,"Rever ID duplicado",IF(E45="","Selecionar status",IF(OR(B45="",C45=""),"Conferir datas",IF(C45&lt;B45,"Rever período",IF(E45='Parâmetros'!$D$7,"Sem avaliação: cancelada",IF(OR(F45="",G45="",H45=""),"Conferir valores",IF(F45&lt;=G45,"Rever preço ou custo",IF(AND(E45='Parâmetros'!$D$6,M45=""),"Informar realizados",IF(AND(E45='Parâmetros'!$D$6,M45&lt;J45),"Realizado abaixo do equilíbrio",IF(AND(E45='Parâmetros'!$D$6,M45&gt;=J45),"Equilíbrio atingido",IF(K45="","Informar previsão",IF(K45&lt;J45,"Previsão abaixo do equilíbrio","Previsão cobre o equilíbrio")))))))))))))))</f>
        <v/>
      </c>
    </row>
    <row r="46" ht="28" customHeight="1">
      <c r="A46" s="15" t="n"/>
      <c r="B46" s="28" t="n"/>
      <c r="C46" s="28" t="n"/>
      <c r="D46" s="17" t="n"/>
      <c r="E46" s="15" t="n"/>
      <c r="F46" s="29" t="n"/>
      <c r="G46" s="29" t="n"/>
      <c r="H46" s="29" t="n"/>
      <c r="I46" s="27">
        <f>IF(OR(F46="",G46=""),"",F46-G46)</f>
        <v/>
      </c>
      <c r="J46" s="21">
        <f>IF(OR(I46="",H46="",I46&lt;=0),"",IFERROR(ROUNDUP(H46/I46,0),""))</f>
        <v/>
      </c>
      <c r="K46" s="20" t="n"/>
      <c r="L46" s="27">
        <f>IF(OR(E46="",E46='Parâmetros'!$D$7,K46="",I46="",H46=""),"",K46*I46-H46)</f>
        <v/>
      </c>
      <c r="M46" s="20" t="n"/>
      <c r="N46" s="27">
        <f>IF(OR(E46="",E46='Parâmetros'!$D$7,M46="",I46="",H46=""),"",M46*I46-H46)</f>
        <v/>
      </c>
      <c r="O46" s="11">
        <f>IF(AND(A46="",D46=""),"",IF(A46="","Informar ID",IF(D46="","Informar descrição",IF(COUNTIF($A$5:$A$124,A46)&gt;1,"Rever ID duplicado",IF(E46="","Selecionar status",IF(OR(B46="",C46=""),"Conferir datas",IF(C46&lt;B46,"Rever período",IF(E46='Parâmetros'!$D$7,"Sem avaliação: cancelada",IF(OR(F46="",G46="",H46=""),"Conferir valores",IF(F46&lt;=G46,"Rever preço ou custo",IF(AND(E46='Parâmetros'!$D$6,M46=""),"Informar realizados",IF(AND(E46='Parâmetros'!$D$6,M46&lt;J46),"Realizado abaixo do equilíbrio",IF(AND(E46='Parâmetros'!$D$6,M46&gt;=J46),"Equilíbrio atingido",IF(K46="","Informar previsão",IF(K46&lt;J46,"Previsão abaixo do equilíbrio","Previsão cobre o equilíbrio")))))))))))))))</f>
        <v/>
      </c>
    </row>
    <row r="47" ht="28" customHeight="1">
      <c r="A47" s="15" t="n"/>
      <c r="B47" s="28" t="n"/>
      <c r="C47" s="28" t="n"/>
      <c r="D47" s="17" t="n"/>
      <c r="E47" s="15" t="n"/>
      <c r="F47" s="29" t="n"/>
      <c r="G47" s="29" t="n"/>
      <c r="H47" s="29" t="n"/>
      <c r="I47" s="26">
        <f>IF(OR(F47="",G47=""),"",F47-G47)</f>
        <v/>
      </c>
      <c r="J47" s="19">
        <f>IF(OR(I47="",H47="",I47&lt;=0),"",IFERROR(ROUNDUP(H47/I47,0),""))</f>
        <v/>
      </c>
      <c r="K47" s="20" t="n"/>
      <c r="L47" s="26">
        <f>IF(OR(E47="",E47='Parâmetros'!$D$7,K47="",I47="",H47=""),"",K47*I47-H47)</f>
        <v/>
      </c>
      <c r="M47" s="20" t="n"/>
      <c r="N47" s="26">
        <f>IF(OR(E47="",E47='Parâmetros'!$D$7,M47="",I47="",H47=""),"",M47*I47-H47)</f>
        <v/>
      </c>
      <c r="O47" s="8">
        <f>IF(AND(A47="",D47=""),"",IF(A47="","Informar ID",IF(D47="","Informar descrição",IF(COUNTIF($A$5:$A$124,A47)&gt;1,"Rever ID duplicado",IF(E47="","Selecionar status",IF(OR(B47="",C47=""),"Conferir datas",IF(C47&lt;B47,"Rever período",IF(E47='Parâmetros'!$D$7,"Sem avaliação: cancelada",IF(OR(F47="",G47="",H47=""),"Conferir valores",IF(F47&lt;=G47,"Rever preço ou custo",IF(AND(E47='Parâmetros'!$D$6,M47=""),"Informar realizados",IF(AND(E47='Parâmetros'!$D$6,M47&lt;J47),"Realizado abaixo do equilíbrio",IF(AND(E47='Parâmetros'!$D$6,M47&gt;=J47),"Equilíbrio atingido",IF(K47="","Informar previsão",IF(K47&lt;J47,"Previsão abaixo do equilíbrio","Previsão cobre o equilíbrio")))))))))))))))</f>
        <v/>
      </c>
    </row>
    <row r="48" ht="28" customHeight="1">
      <c r="A48" s="15" t="n"/>
      <c r="B48" s="28" t="n"/>
      <c r="C48" s="28" t="n"/>
      <c r="D48" s="17" t="n"/>
      <c r="E48" s="15" t="n"/>
      <c r="F48" s="29" t="n"/>
      <c r="G48" s="29" t="n"/>
      <c r="H48" s="29" t="n"/>
      <c r="I48" s="27">
        <f>IF(OR(F48="",G48=""),"",F48-G48)</f>
        <v/>
      </c>
      <c r="J48" s="21">
        <f>IF(OR(I48="",H48="",I48&lt;=0),"",IFERROR(ROUNDUP(H48/I48,0),""))</f>
        <v/>
      </c>
      <c r="K48" s="20" t="n"/>
      <c r="L48" s="27">
        <f>IF(OR(E48="",E48='Parâmetros'!$D$7,K48="",I48="",H48=""),"",K48*I48-H48)</f>
        <v/>
      </c>
      <c r="M48" s="20" t="n"/>
      <c r="N48" s="27">
        <f>IF(OR(E48="",E48='Parâmetros'!$D$7,M48="",I48="",H48=""),"",M48*I48-H48)</f>
        <v/>
      </c>
      <c r="O48" s="11">
        <f>IF(AND(A48="",D48=""),"",IF(A48="","Informar ID",IF(D48="","Informar descrição",IF(COUNTIF($A$5:$A$124,A48)&gt;1,"Rever ID duplicado",IF(E48="","Selecionar status",IF(OR(B48="",C48=""),"Conferir datas",IF(C48&lt;B48,"Rever período",IF(E48='Parâmetros'!$D$7,"Sem avaliação: cancelada",IF(OR(F48="",G48="",H48=""),"Conferir valores",IF(F48&lt;=G48,"Rever preço ou custo",IF(AND(E48='Parâmetros'!$D$6,M48=""),"Informar realizados",IF(AND(E48='Parâmetros'!$D$6,M48&lt;J48),"Realizado abaixo do equilíbrio",IF(AND(E48='Parâmetros'!$D$6,M48&gt;=J48),"Equilíbrio atingido",IF(K48="","Informar previsão",IF(K48&lt;J48,"Previsão abaixo do equilíbrio","Previsão cobre o equilíbrio")))))))))))))))</f>
        <v/>
      </c>
    </row>
    <row r="49" ht="28" customHeight="1">
      <c r="A49" s="15" t="n"/>
      <c r="B49" s="28" t="n"/>
      <c r="C49" s="28" t="n"/>
      <c r="D49" s="17" t="n"/>
      <c r="E49" s="15" t="n"/>
      <c r="F49" s="29" t="n"/>
      <c r="G49" s="29" t="n"/>
      <c r="H49" s="29" t="n"/>
      <c r="I49" s="26">
        <f>IF(OR(F49="",G49=""),"",F49-G49)</f>
        <v/>
      </c>
      <c r="J49" s="19">
        <f>IF(OR(I49="",H49="",I49&lt;=0),"",IFERROR(ROUNDUP(H49/I49,0),""))</f>
        <v/>
      </c>
      <c r="K49" s="20" t="n"/>
      <c r="L49" s="26">
        <f>IF(OR(E49="",E49='Parâmetros'!$D$7,K49="",I49="",H49=""),"",K49*I49-H49)</f>
        <v/>
      </c>
      <c r="M49" s="20" t="n"/>
      <c r="N49" s="26">
        <f>IF(OR(E49="",E49='Parâmetros'!$D$7,M49="",I49="",H49=""),"",M49*I49-H49)</f>
        <v/>
      </c>
      <c r="O49" s="8">
        <f>IF(AND(A49="",D49=""),"",IF(A49="","Informar ID",IF(D49="","Informar descrição",IF(COUNTIF($A$5:$A$124,A49)&gt;1,"Rever ID duplicado",IF(E49="","Selecionar status",IF(OR(B49="",C49=""),"Conferir datas",IF(C49&lt;B49,"Rever período",IF(E49='Parâmetros'!$D$7,"Sem avaliação: cancelada",IF(OR(F49="",G49="",H49=""),"Conferir valores",IF(F49&lt;=G49,"Rever preço ou custo",IF(AND(E49='Parâmetros'!$D$6,M49=""),"Informar realizados",IF(AND(E49='Parâmetros'!$D$6,M49&lt;J49),"Realizado abaixo do equilíbrio",IF(AND(E49='Parâmetros'!$D$6,M49&gt;=J49),"Equilíbrio atingido",IF(K49="","Informar previsão",IF(K49&lt;J49,"Previsão abaixo do equilíbrio","Previsão cobre o equilíbrio")))))))))))))))</f>
        <v/>
      </c>
    </row>
    <row r="50" ht="28" customHeight="1">
      <c r="A50" s="15" t="n"/>
      <c r="B50" s="28" t="n"/>
      <c r="C50" s="28" t="n"/>
      <c r="D50" s="17" t="n"/>
      <c r="E50" s="15" t="n"/>
      <c r="F50" s="29" t="n"/>
      <c r="G50" s="29" t="n"/>
      <c r="H50" s="29" t="n"/>
      <c r="I50" s="27">
        <f>IF(OR(F50="",G50=""),"",F50-G50)</f>
        <v/>
      </c>
      <c r="J50" s="21">
        <f>IF(OR(I50="",H50="",I50&lt;=0),"",IFERROR(ROUNDUP(H50/I50,0),""))</f>
        <v/>
      </c>
      <c r="K50" s="20" t="n"/>
      <c r="L50" s="27">
        <f>IF(OR(E50="",E50='Parâmetros'!$D$7,K50="",I50="",H50=""),"",K50*I50-H50)</f>
        <v/>
      </c>
      <c r="M50" s="20" t="n"/>
      <c r="N50" s="27">
        <f>IF(OR(E50="",E50='Parâmetros'!$D$7,M50="",I50="",H50=""),"",M50*I50-H50)</f>
        <v/>
      </c>
      <c r="O50" s="11">
        <f>IF(AND(A50="",D50=""),"",IF(A50="","Informar ID",IF(D50="","Informar descrição",IF(COUNTIF($A$5:$A$124,A50)&gt;1,"Rever ID duplicado",IF(E50="","Selecionar status",IF(OR(B50="",C50=""),"Conferir datas",IF(C50&lt;B50,"Rever período",IF(E50='Parâmetros'!$D$7,"Sem avaliação: cancelada",IF(OR(F50="",G50="",H50=""),"Conferir valores",IF(F50&lt;=G50,"Rever preço ou custo",IF(AND(E50='Parâmetros'!$D$6,M50=""),"Informar realizados",IF(AND(E50='Parâmetros'!$D$6,M50&lt;J50),"Realizado abaixo do equilíbrio",IF(AND(E50='Parâmetros'!$D$6,M50&gt;=J50),"Equilíbrio atingido",IF(K50="","Informar previsão",IF(K50&lt;J50,"Previsão abaixo do equilíbrio","Previsão cobre o equilíbrio")))))))))))))))</f>
        <v/>
      </c>
    </row>
    <row r="51" ht="28" customHeight="1">
      <c r="A51" s="15" t="n"/>
      <c r="B51" s="28" t="n"/>
      <c r="C51" s="28" t="n"/>
      <c r="D51" s="17" t="n"/>
      <c r="E51" s="15" t="n"/>
      <c r="F51" s="29" t="n"/>
      <c r="G51" s="29" t="n"/>
      <c r="H51" s="29" t="n"/>
      <c r="I51" s="26">
        <f>IF(OR(F51="",G51=""),"",F51-G51)</f>
        <v/>
      </c>
      <c r="J51" s="19">
        <f>IF(OR(I51="",H51="",I51&lt;=0),"",IFERROR(ROUNDUP(H51/I51,0),""))</f>
        <v/>
      </c>
      <c r="K51" s="20" t="n"/>
      <c r="L51" s="26">
        <f>IF(OR(E51="",E51='Parâmetros'!$D$7,K51="",I51="",H51=""),"",K51*I51-H51)</f>
        <v/>
      </c>
      <c r="M51" s="20" t="n"/>
      <c r="N51" s="26">
        <f>IF(OR(E51="",E51='Parâmetros'!$D$7,M51="",I51="",H51=""),"",M51*I51-H51)</f>
        <v/>
      </c>
      <c r="O51" s="8">
        <f>IF(AND(A51="",D51=""),"",IF(A51="","Informar ID",IF(D51="","Informar descrição",IF(COUNTIF($A$5:$A$124,A51)&gt;1,"Rever ID duplicado",IF(E51="","Selecionar status",IF(OR(B51="",C51=""),"Conferir datas",IF(C51&lt;B51,"Rever período",IF(E51='Parâmetros'!$D$7,"Sem avaliação: cancelada",IF(OR(F51="",G51="",H51=""),"Conferir valores",IF(F51&lt;=G51,"Rever preço ou custo",IF(AND(E51='Parâmetros'!$D$6,M51=""),"Informar realizados",IF(AND(E51='Parâmetros'!$D$6,M51&lt;J51),"Realizado abaixo do equilíbrio",IF(AND(E51='Parâmetros'!$D$6,M51&gt;=J51),"Equilíbrio atingido",IF(K51="","Informar previsão",IF(K51&lt;J51,"Previsão abaixo do equilíbrio","Previsão cobre o equilíbrio")))))))))))))))</f>
        <v/>
      </c>
    </row>
    <row r="52" ht="28" customHeight="1">
      <c r="A52" s="15" t="n"/>
      <c r="B52" s="28" t="n"/>
      <c r="C52" s="28" t="n"/>
      <c r="D52" s="17" t="n"/>
      <c r="E52" s="15" t="n"/>
      <c r="F52" s="29" t="n"/>
      <c r="G52" s="29" t="n"/>
      <c r="H52" s="29" t="n"/>
      <c r="I52" s="27">
        <f>IF(OR(F52="",G52=""),"",F52-G52)</f>
        <v/>
      </c>
      <c r="J52" s="21">
        <f>IF(OR(I52="",H52="",I52&lt;=0),"",IFERROR(ROUNDUP(H52/I52,0),""))</f>
        <v/>
      </c>
      <c r="K52" s="20" t="n"/>
      <c r="L52" s="27">
        <f>IF(OR(E52="",E52='Parâmetros'!$D$7,K52="",I52="",H52=""),"",K52*I52-H52)</f>
        <v/>
      </c>
      <c r="M52" s="20" t="n"/>
      <c r="N52" s="27">
        <f>IF(OR(E52="",E52='Parâmetros'!$D$7,M52="",I52="",H52=""),"",M52*I52-H52)</f>
        <v/>
      </c>
      <c r="O52" s="11">
        <f>IF(AND(A52="",D52=""),"",IF(A52="","Informar ID",IF(D52="","Informar descrição",IF(COUNTIF($A$5:$A$124,A52)&gt;1,"Rever ID duplicado",IF(E52="","Selecionar status",IF(OR(B52="",C52=""),"Conferir datas",IF(C52&lt;B52,"Rever período",IF(E52='Parâmetros'!$D$7,"Sem avaliação: cancelada",IF(OR(F52="",G52="",H52=""),"Conferir valores",IF(F52&lt;=G52,"Rever preço ou custo",IF(AND(E52='Parâmetros'!$D$6,M52=""),"Informar realizados",IF(AND(E52='Parâmetros'!$D$6,M52&lt;J52),"Realizado abaixo do equilíbrio",IF(AND(E52='Parâmetros'!$D$6,M52&gt;=J52),"Equilíbrio atingido",IF(K52="","Informar previsão",IF(K52&lt;J52,"Previsão abaixo do equilíbrio","Previsão cobre o equilíbrio")))))))))))))))</f>
        <v/>
      </c>
    </row>
    <row r="53" ht="28" customHeight="1">
      <c r="A53" s="15" t="n"/>
      <c r="B53" s="28" t="n"/>
      <c r="C53" s="28" t="n"/>
      <c r="D53" s="17" t="n"/>
      <c r="E53" s="15" t="n"/>
      <c r="F53" s="29" t="n"/>
      <c r="G53" s="29" t="n"/>
      <c r="H53" s="29" t="n"/>
      <c r="I53" s="26">
        <f>IF(OR(F53="",G53=""),"",F53-G53)</f>
        <v/>
      </c>
      <c r="J53" s="19">
        <f>IF(OR(I53="",H53="",I53&lt;=0),"",IFERROR(ROUNDUP(H53/I53,0),""))</f>
        <v/>
      </c>
      <c r="K53" s="20" t="n"/>
      <c r="L53" s="26">
        <f>IF(OR(E53="",E53='Parâmetros'!$D$7,K53="",I53="",H53=""),"",K53*I53-H53)</f>
        <v/>
      </c>
      <c r="M53" s="20" t="n"/>
      <c r="N53" s="26">
        <f>IF(OR(E53="",E53='Parâmetros'!$D$7,M53="",I53="",H53=""),"",M53*I53-H53)</f>
        <v/>
      </c>
      <c r="O53" s="8">
        <f>IF(AND(A53="",D53=""),"",IF(A53="","Informar ID",IF(D53="","Informar descrição",IF(COUNTIF($A$5:$A$124,A53)&gt;1,"Rever ID duplicado",IF(E53="","Selecionar status",IF(OR(B53="",C53=""),"Conferir datas",IF(C53&lt;B53,"Rever período",IF(E53='Parâmetros'!$D$7,"Sem avaliação: cancelada",IF(OR(F53="",G53="",H53=""),"Conferir valores",IF(F53&lt;=G53,"Rever preço ou custo",IF(AND(E53='Parâmetros'!$D$6,M53=""),"Informar realizados",IF(AND(E53='Parâmetros'!$D$6,M53&lt;J53),"Realizado abaixo do equilíbrio",IF(AND(E53='Parâmetros'!$D$6,M53&gt;=J53),"Equilíbrio atingido",IF(K53="","Informar previsão",IF(K53&lt;J53,"Previsão abaixo do equilíbrio","Previsão cobre o equilíbrio")))))))))))))))</f>
        <v/>
      </c>
    </row>
    <row r="54" ht="28" customHeight="1">
      <c r="A54" s="15" t="n"/>
      <c r="B54" s="28" t="n"/>
      <c r="C54" s="28" t="n"/>
      <c r="D54" s="17" t="n"/>
      <c r="E54" s="15" t="n"/>
      <c r="F54" s="29" t="n"/>
      <c r="G54" s="29" t="n"/>
      <c r="H54" s="29" t="n"/>
      <c r="I54" s="27">
        <f>IF(OR(F54="",G54=""),"",F54-G54)</f>
        <v/>
      </c>
      <c r="J54" s="21">
        <f>IF(OR(I54="",H54="",I54&lt;=0),"",IFERROR(ROUNDUP(H54/I54,0),""))</f>
        <v/>
      </c>
      <c r="K54" s="20" t="n"/>
      <c r="L54" s="27">
        <f>IF(OR(E54="",E54='Parâmetros'!$D$7,K54="",I54="",H54=""),"",K54*I54-H54)</f>
        <v/>
      </c>
      <c r="M54" s="20" t="n"/>
      <c r="N54" s="27">
        <f>IF(OR(E54="",E54='Parâmetros'!$D$7,M54="",I54="",H54=""),"",M54*I54-H54)</f>
        <v/>
      </c>
      <c r="O54" s="11">
        <f>IF(AND(A54="",D54=""),"",IF(A54="","Informar ID",IF(D54="","Informar descrição",IF(COUNTIF($A$5:$A$124,A54)&gt;1,"Rever ID duplicado",IF(E54="","Selecionar status",IF(OR(B54="",C54=""),"Conferir datas",IF(C54&lt;B54,"Rever período",IF(E54='Parâmetros'!$D$7,"Sem avaliação: cancelada",IF(OR(F54="",G54="",H54=""),"Conferir valores",IF(F54&lt;=G54,"Rever preço ou custo",IF(AND(E54='Parâmetros'!$D$6,M54=""),"Informar realizados",IF(AND(E54='Parâmetros'!$D$6,M54&lt;J54),"Realizado abaixo do equilíbrio",IF(AND(E54='Parâmetros'!$D$6,M54&gt;=J54),"Equilíbrio atingido",IF(K54="","Informar previsão",IF(K54&lt;J54,"Previsão abaixo do equilíbrio","Previsão cobre o equilíbrio")))))))))))))))</f>
        <v/>
      </c>
    </row>
    <row r="55" ht="28" customHeight="1">
      <c r="A55" s="15" t="n"/>
      <c r="B55" s="28" t="n"/>
      <c r="C55" s="28" t="n"/>
      <c r="D55" s="17" t="n"/>
      <c r="E55" s="15" t="n"/>
      <c r="F55" s="29" t="n"/>
      <c r="G55" s="29" t="n"/>
      <c r="H55" s="29" t="n"/>
      <c r="I55" s="26">
        <f>IF(OR(F55="",G55=""),"",F55-G55)</f>
        <v/>
      </c>
      <c r="J55" s="19">
        <f>IF(OR(I55="",H55="",I55&lt;=0),"",IFERROR(ROUNDUP(H55/I55,0),""))</f>
        <v/>
      </c>
      <c r="K55" s="20" t="n"/>
      <c r="L55" s="26">
        <f>IF(OR(E55="",E55='Parâmetros'!$D$7,K55="",I55="",H55=""),"",K55*I55-H55)</f>
        <v/>
      </c>
      <c r="M55" s="20" t="n"/>
      <c r="N55" s="26">
        <f>IF(OR(E55="",E55='Parâmetros'!$D$7,M55="",I55="",H55=""),"",M55*I55-H55)</f>
        <v/>
      </c>
      <c r="O55" s="8">
        <f>IF(AND(A55="",D55=""),"",IF(A55="","Informar ID",IF(D55="","Informar descrição",IF(COUNTIF($A$5:$A$124,A55)&gt;1,"Rever ID duplicado",IF(E55="","Selecionar status",IF(OR(B55="",C55=""),"Conferir datas",IF(C55&lt;B55,"Rever período",IF(E55='Parâmetros'!$D$7,"Sem avaliação: cancelada",IF(OR(F55="",G55="",H55=""),"Conferir valores",IF(F55&lt;=G55,"Rever preço ou custo",IF(AND(E55='Parâmetros'!$D$6,M55=""),"Informar realizados",IF(AND(E55='Parâmetros'!$D$6,M55&lt;J55),"Realizado abaixo do equilíbrio",IF(AND(E55='Parâmetros'!$D$6,M55&gt;=J55),"Equilíbrio atingido",IF(K55="","Informar previsão",IF(K55&lt;J55,"Previsão abaixo do equilíbrio","Previsão cobre o equilíbrio")))))))))))))))</f>
        <v/>
      </c>
    </row>
    <row r="56" ht="28" customHeight="1">
      <c r="A56" s="15" t="n"/>
      <c r="B56" s="28" t="n"/>
      <c r="C56" s="28" t="n"/>
      <c r="D56" s="17" t="n"/>
      <c r="E56" s="15" t="n"/>
      <c r="F56" s="29" t="n"/>
      <c r="G56" s="29" t="n"/>
      <c r="H56" s="29" t="n"/>
      <c r="I56" s="27">
        <f>IF(OR(F56="",G56=""),"",F56-G56)</f>
        <v/>
      </c>
      <c r="J56" s="21">
        <f>IF(OR(I56="",H56="",I56&lt;=0),"",IFERROR(ROUNDUP(H56/I56,0),""))</f>
        <v/>
      </c>
      <c r="K56" s="20" t="n"/>
      <c r="L56" s="27">
        <f>IF(OR(E56="",E56='Parâmetros'!$D$7,K56="",I56="",H56=""),"",K56*I56-H56)</f>
        <v/>
      </c>
      <c r="M56" s="20" t="n"/>
      <c r="N56" s="27">
        <f>IF(OR(E56="",E56='Parâmetros'!$D$7,M56="",I56="",H56=""),"",M56*I56-H56)</f>
        <v/>
      </c>
      <c r="O56" s="11">
        <f>IF(AND(A56="",D56=""),"",IF(A56="","Informar ID",IF(D56="","Informar descrição",IF(COUNTIF($A$5:$A$124,A56)&gt;1,"Rever ID duplicado",IF(E56="","Selecionar status",IF(OR(B56="",C56=""),"Conferir datas",IF(C56&lt;B56,"Rever período",IF(E56='Parâmetros'!$D$7,"Sem avaliação: cancelada",IF(OR(F56="",G56="",H56=""),"Conferir valores",IF(F56&lt;=G56,"Rever preço ou custo",IF(AND(E56='Parâmetros'!$D$6,M56=""),"Informar realizados",IF(AND(E56='Parâmetros'!$D$6,M56&lt;J56),"Realizado abaixo do equilíbrio",IF(AND(E56='Parâmetros'!$D$6,M56&gt;=J56),"Equilíbrio atingido",IF(K56="","Informar previsão",IF(K56&lt;J56,"Previsão abaixo do equilíbrio","Previsão cobre o equilíbrio")))))))))))))))</f>
        <v/>
      </c>
    </row>
    <row r="57" ht="28" customHeight="1">
      <c r="A57" s="15" t="n"/>
      <c r="B57" s="28" t="n"/>
      <c r="C57" s="28" t="n"/>
      <c r="D57" s="17" t="n"/>
      <c r="E57" s="15" t="n"/>
      <c r="F57" s="29" t="n"/>
      <c r="G57" s="29" t="n"/>
      <c r="H57" s="29" t="n"/>
      <c r="I57" s="26">
        <f>IF(OR(F57="",G57=""),"",F57-G57)</f>
        <v/>
      </c>
      <c r="J57" s="19">
        <f>IF(OR(I57="",H57="",I57&lt;=0),"",IFERROR(ROUNDUP(H57/I57,0),""))</f>
        <v/>
      </c>
      <c r="K57" s="20" t="n"/>
      <c r="L57" s="26">
        <f>IF(OR(E57="",E57='Parâmetros'!$D$7,K57="",I57="",H57=""),"",K57*I57-H57)</f>
        <v/>
      </c>
      <c r="M57" s="20" t="n"/>
      <c r="N57" s="26">
        <f>IF(OR(E57="",E57='Parâmetros'!$D$7,M57="",I57="",H57=""),"",M57*I57-H57)</f>
        <v/>
      </c>
      <c r="O57" s="8">
        <f>IF(AND(A57="",D57=""),"",IF(A57="","Informar ID",IF(D57="","Informar descrição",IF(COUNTIF($A$5:$A$124,A57)&gt;1,"Rever ID duplicado",IF(E57="","Selecionar status",IF(OR(B57="",C57=""),"Conferir datas",IF(C57&lt;B57,"Rever período",IF(E57='Parâmetros'!$D$7,"Sem avaliação: cancelada",IF(OR(F57="",G57="",H57=""),"Conferir valores",IF(F57&lt;=G57,"Rever preço ou custo",IF(AND(E57='Parâmetros'!$D$6,M57=""),"Informar realizados",IF(AND(E57='Parâmetros'!$D$6,M57&lt;J57),"Realizado abaixo do equilíbrio",IF(AND(E57='Parâmetros'!$D$6,M57&gt;=J57),"Equilíbrio atingido",IF(K57="","Informar previsão",IF(K57&lt;J57,"Previsão abaixo do equilíbrio","Previsão cobre o equilíbrio")))))))))))))))</f>
        <v/>
      </c>
    </row>
    <row r="58" ht="28" customHeight="1">
      <c r="A58" s="15" t="n"/>
      <c r="B58" s="28" t="n"/>
      <c r="C58" s="28" t="n"/>
      <c r="D58" s="17" t="n"/>
      <c r="E58" s="15" t="n"/>
      <c r="F58" s="29" t="n"/>
      <c r="G58" s="29" t="n"/>
      <c r="H58" s="29" t="n"/>
      <c r="I58" s="27">
        <f>IF(OR(F58="",G58=""),"",F58-G58)</f>
        <v/>
      </c>
      <c r="J58" s="21">
        <f>IF(OR(I58="",H58="",I58&lt;=0),"",IFERROR(ROUNDUP(H58/I58,0),""))</f>
        <v/>
      </c>
      <c r="K58" s="20" t="n"/>
      <c r="L58" s="27">
        <f>IF(OR(E58="",E58='Parâmetros'!$D$7,K58="",I58="",H58=""),"",K58*I58-H58)</f>
        <v/>
      </c>
      <c r="M58" s="20" t="n"/>
      <c r="N58" s="27">
        <f>IF(OR(E58="",E58='Parâmetros'!$D$7,M58="",I58="",H58=""),"",M58*I58-H58)</f>
        <v/>
      </c>
      <c r="O58" s="11">
        <f>IF(AND(A58="",D58=""),"",IF(A58="","Informar ID",IF(D58="","Informar descrição",IF(COUNTIF($A$5:$A$124,A58)&gt;1,"Rever ID duplicado",IF(E58="","Selecionar status",IF(OR(B58="",C58=""),"Conferir datas",IF(C58&lt;B58,"Rever período",IF(E58='Parâmetros'!$D$7,"Sem avaliação: cancelada",IF(OR(F58="",G58="",H58=""),"Conferir valores",IF(F58&lt;=G58,"Rever preço ou custo",IF(AND(E58='Parâmetros'!$D$6,M58=""),"Informar realizados",IF(AND(E58='Parâmetros'!$D$6,M58&lt;J58),"Realizado abaixo do equilíbrio",IF(AND(E58='Parâmetros'!$D$6,M58&gt;=J58),"Equilíbrio atingido",IF(K58="","Informar previsão",IF(K58&lt;J58,"Previsão abaixo do equilíbrio","Previsão cobre o equilíbrio")))))))))))))))</f>
        <v/>
      </c>
    </row>
    <row r="59" ht="28" customHeight="1">
      <c r="A59" s="15" t="n"/>
      <c r="B59" s="28" t="n"/>
      <c r="C59" s="28" t="n"/>
      <c r="D59" s="17" t="n"/>
      <c r="E59" s="15" t="n"/>
      <c r="F59" s="29" t="n"/>
      <c r="G59" s="29" t="n"/>
      <c r="H59" s="29" t="n"/>
      <c r="I59" s="26">
        <f>IF(OR(F59="",G59=""),"",F59-G59)</f>
        <v/>
      </c>
      <c r="J59" s="19">
        <f>IF(OR(I59="",H59="",I59&lt;=0),"",IFERROR(ROUNDUP(H59/I59,0),""))</f>
        <v/>
      </c>
      <c r="K59" s="20" t="n"/>
      <c r="L59" s="26">
        <f>IF(OR(E59="",E59='Parâmetros'!$D$7,K59="",I59="",H59=""),"",K59*I59-H59)</f>
        <v/>
      </c>
      <c r="M59" s="20" t="n"/>
      <c r="N59" s="26">
        <f>IF(OR(E59="",E59='Parâmetros'!$D$7,M59="",I59="",H59=""),"",M59*I59-H59)</f>
        <v/>
      </c>
      <c r="O59" s="8">
        <f>IF(AND(A59="",D59=""),"",IF(A59="","Informar ID",IF(D59="","Informar descrição",IF(COUNTIF($A$5:$A$124,A59)&gt;1,"Rever ID duplicado",IF(E59="","Selecionar status",IF(OR(B59="",C59=""),"Conferir datas",IF(C59&lt;B59,"Rever período",IF(E59='Parâmetros'!$D$7,"Sem avaliação: cancelada",IF(OR(F59="",G59="",H59=""),"Conferir valores",IF(F59&lt;=G59,"Rever preço ou custo",IF(AND(E59='Parâmetros'!$D$6,M59=""),"Informar realizados",IF(AND(E59='Parâmetros'!$D$6,M59&lt;J59),"Realizado abaixo do equilíbrio",IF(AND(E59='Parâmetros'!$D$6,M59&gt;=J59),"Equilíbrio atingido",IF(K59="","Informar previsão",IF(K59&lt;J59,"Previsão abaixo do equilíbrio","Previsão cobre o equilíbrio")))))))))))))))</f>
        <v/>
      </c>
    </row>
    <row r="60" ht="28" customHeight="1">
      <c r="A60" s="15" t="n"/>
      <c r="B60" s="28" t="n"/>
      <c r="C60" s="28" t="n"/>
      <c r="D60" s="17" t="n"/>
      <c r="E60" s="15" t="n"/>
      <c r="F60" s="29" t="n"/>
      <c r="G60" s="29" t="n"/>
      <c r="H60" s="29" t="n"/>
      <c r="I60" s="27">
        <f>IF(OR(F60="",G60=""),"",F60-G60)</f>
        <v/>
      </c>
      <c r="J60" s="21">
        <f>IF(OR(I60="",H60="",I60&lt;=0),"",IFERROR(ROUNDUP(H60/I60,0),""))</f>
        <v/>
      </c>
      <c r="K60" s="20" t="n"/>
      <c r="L60" s="27">
        <f>IF(OR(E60="",E60='Parâmetros'!$D$7,K60="",I60="",H60=""),"",K60*I60-H60)</f>
        <v/>
      </c>
      <c r="M60" s="20" t="n"/>
      <c r="N60" s="27">
        <f>IF(OR(E60="",E60='Parâmetros'!$D$7,M60="",I60="",H60=""),"",M60*I60-H60)</f>
        <v/>
      </c>
      <c r="O60" s="11">
        <f>IF(AND(A60="",D60=""),"",IF(A60="","Informar ID",IF(D60="","Informar descrição",IF(COUNTIF($A$5:$A$124,A60)&gt;1,"Rever ID duplicado",IF(E60="","Selecionar status",IF(OR(B60="",C60=""),"Conferir datas",IF(C60&lt;B60,"Rever período",IF(E60='Parâmetros'!$D$7,"Sem avaliação: cancelada",IF(OR(F60="",G60="",H60=""),"Conferir valores",IF(F60&lt;=G60,"Rever preço ou custo",IF(AND(E60='Parâmetros'!$D$6,M60=""),"Informar realizados",IF(AND(E60='Parâmetros'!$D$6,M60&lt;J60),"Realizado abaixo do equilíbrio",IF(AND(E60='Parâmetros'!$D$6,M60&gt;=J60),"Equilíbrio atingido",IF(K60="","Informar previsão",IF(K60&lt;J60,"Previsão abaixo do equilíbrio","Previsão cobre o equilíbrio")))))))))))))))</f>
        <v/>
      </c>
    </row>
    <row r="61" ht="28" customHeight="1">
      <c r="A61" s="15" t="n"/>
      <c r="B61" s="28" t="n"/>
      <c r="C61" s="28" t="n"/>
      <c r="D61" s="17" t="n"/>
      <c r="E61" s="15" t="n"/>
      <c r="F61" s="29" t="n"/>
      <c r="G61" s="29" t="n"/>
      <c r="H61" s="29" t="n"/>
      <c r="I61" s="26">
        <f>IF(OR(F61="",G61=""),"",F61-G61)</f>
        <v/>
      </c>
      <c r="J61" s="19">
        <f>IF(OR(I61="",H61="",I61&lt;=0),"",IFERROR(ROUNDUP(H61/I61,0),""))</f>
        <v/>
      </c>
      <c r="K61" s="20" t="n"/>
      <c r="L61" s="26">
        <f>IF(OR(E61="",E61='Parâmetros'!$D$7,K61="",I61="",H61=""),"",K61*I61-H61)</f>
        <v/>
      </c>
      <c r="M61" s="20" t="n"/>
      <c r="N61" s="26">
        <f>IF(OR(E61="",E61='Parâmetros'!$D$7,M61="",I61="",H61=""),"",M61*I61-H61)</f>
        <v/>
      </c>
      <c r="O61" s="8">
        <f>IF(AND(A61="",D61=""),"",IF(A61="","Informar ID",IF(D61="","Informar descrição",IF(COUNTIF($A$5:$A$124,A61)&gt;1,"Rever ID duplicado",IF(E61="","Selecionar status",IF(OR(B61="",C61=""),"Conferir datas",IF(C61&lt;B61,"Rever período",IF(E61='Parâmetros'!$D$7,"Sem avaliação: cancelada",IF(OR(F61="",G61="",H61=""),"Conferir valores",IF(F61&lt;=G61,"Rever preço ou custo",IF(AND(E61='Parâmetros'!$D$6,M61=""),"Informar realizados",IF(AND(E61='Parâmetros'!$D$6,M61&lt;J61),"Realizado abaixo do equilíbrio",IF(AND(E61='Parâmetros'!$D$6,M61&gt;=J61),"Equilíbrio atingido",IF(K61="","Informar previsão",IF(K61&lt;J61,"Previsão abaixo do equilíbrio","Previsão cobre o equilíbrio")))))))))))))))</f>
        <v/>
      </c>
    </row>
    <row r="62" ht="28" customHeight="1">
      <c r="A62" s="15" t="n"/>
      <c r="B62" s="28" t="n"/>
      <c r="C62" s="28" t="n"/>
      <c r="D62" s="17" t="n"/>
      <c r="E62" s="15" t="n"/>
      <c r="F62" s="29" t="n"/>
      <c r="G62" s="29" t="n"/>
      <c r="H62" s="29" t="n"/>
      <c r="I62" s="27">
        <f>IF(OR(F62="",G62=""),"",F62-G62)</f>
        <v/>
      </c>
      <c r="J62" s="21">
        <f>IF(OR(I62="",H62="",I62&lt;=0),"",IFERROR(ROUNDUP(H62/I62,0),""))</f>
        <v/>
      </c>
      <c r="K62" s="20" t="n"/>
      <c r="L62" s="27">
        <f>IF(OR(E62="",E62='Parâmetros'!$D$7,K62="",I62="",H62=""),"",K62*I62-H62)</f>
        <v/>
      </c>
      <c r="M62" s="20" t="n"/>
      <c r="N62" s="27">
        <f>IF(OR(E62="",E62='Parâmetros'!$D$7,M62="",I62="",H62=""),"",M62*I62-H62)</f>
        <v/>
      </c>
      <c r="O62" s="11">
        <f>IF(AND(A62="",D62=""),"",IF(A62="","Informar ID",IF(D62="","Informar descrição",IF(COUNTIF($A$5:$A$124,A62)&gt;1,"Rever ID duplicado",IF(E62="","Selecionar status",IF(OR(B62="",C62=""),"Conferir datas",IF(C62&lt;B62,"Rever período",IF(E62='Parâmetros'!$D$7,"Sem avaliação: cancelada",IF(OR(F62="",G62="",H62=""),"Conferir valores",IF(F62&lt;=G62,"Rever preço ou custo",IF(AND(E62='Parâmetros'!$D$6,M62=""),"Informar realizados",IF(AND(E62='Parâmetros'!$D$6,M62&lt;J62),"Realizado abaixo do equilíbrio",IF(AND(E62='Parâmetros'!$D$6,M62&gt;=J62),"Equilíbrio atingido",IF(K62="","Informar previsão",IF(K62&lt;J62,"Previsão abaixo do equilíbrio","Previsão cobre o equilíbrio")))))))))))))))</f>
        <v/>
      </c>
    </row>
    <row r="63" ht="28" customHeight="1">
      <c r="A63" s="15" t="n"/>
      <c r="B63" s="28" t="n"/>
      <c r="C63" s="28" t="n"/>
      <c r="D63" s="17" t="n"/>
      <c r="E63" s="15" t="n"/>
      <c r="F63" s="29" t="n"/>
      <c r="G63" s="29" t="n"/>
      <c r="H63" s="29" t="n"/>
      <c r="I63" s="26">
        <f>IF(OR(F63="",G63=""),"",F63-G63)</f>
        <v/>
      </c>
      <c r="J63" s="19">
        <f>IF(OR(I63="",H63="",I63&lt;=0),"",IFERROR(ROUNDUP(H63/I63,0),""))</f>
        <v/>
      </c>
      <c r="K63" s="20" t="n"/>
      <c r="L63" s="26">
        <f>IF(OR(E63="",E63='Parâmetros'!$D$7,K63="",I63="",H63=""),"",K63*I63-H63)</f>
        <v/>
      </c>
      <c r="M63" s="20" t="n"/>
      <c r="N63" s="26">
        <f>IF(OR(E63="",E63='Parâmetros'!$D$7,M63="",I63="",H63=""),"",M63*I63-H63)</f>
        <v/>
      </c>
      <c r="O63" s="8">
        <f>IF(AND(A63="",D63=""),"",IF(A63="","Informar ID",IF(D63="","Informar descrição",IF(COUNTIF($A$5:$A$124,A63)&gt;1,"Rever ID duplicado",IF(E63="","Selecionar status",IF(OR(B63="",C63=""),"Conferir datas",IF(C63&lt;B63,"Rever período",IF(E63='Parâmetros'!$D$7,"Sem avaliação: cancelada",IF(OR(F63="",G63="",H63=""),"Conferir valores",IF(F63&lt;=G63,"Rever preço ou custo",IF(AND(E63='Parâmetros'!$D$6,M63=""),"Informar realizados",IF(AND(E63='Parâmetros'!$D$6,M63&lt;J63),"Realizado abaixo do equilíbrio",IF(AND(E63='Parâmetros'!$D$6,M63&gt;=J63),"Equilíbrio atingido",IF(K63="","Informar previsão",IF(K63&lt;J63,"Previsão abaixo do equilíbrio","Previsão cobre o equilíbrio")))))))))))))))</f>
        <v/>
      </c>
    </row>
    <row r="64" ht="28" customHeight="1">
      <c r="A64" s="15" t="n"/>
      <c r="B64" s="28" t="n"/>
      <c r="C64" s="28" t="n"/>
      <c r="D64" s="17" t="n"/>
      <c r="E64" s="15" t="n"/>
      <c r="F64" s="29" t="n"/>
      <c r="G64" s="29" t="n"/>
      <c r="H64" s="29" t="n"/>
      <c r="I64" s="27">
        <f>IF(OR(F64="",G64=""),"",F64-G64)</f>
        <v/>
      </c>
      <c r="J64" s="21">
        <f>IF(OR(I64="",H64="",I64&lt;=0),"",IFERROR(ROUNDUP(H64/I64,0),""))</f>
        <v/>
      </c>
      <c r="K64" s="20" t="n"/>
      <c r="L64" s="27">
        <f>IF(OR(E64="",E64='Parâmetros'!$D$7,K64="",I64="",H64=""),"",K64*I64-H64)</f>
        <v/>
      </c>
      <c r="M64" s="20" t="n"/>
      <c r="N64" s="27">
        <f>IF(OR(E64="",E64='Parâmetros'!$D$7,M64="",I64="",H64=""),"",M64*I64-H64)</f>
        <v/>
      </c>
      <c r="O64" s="11">
        <f>IF(AND(A64="",D64=""),"",IF(A64="","Informar ID",IF(D64="","Informar descrição",IF(COUNTIF($A$5:$A$124,A64)&gt;1,"Rever ID duplicado",IF(E64="","Selecionar status",IF(OR(B64="",C64=""),"Conferir datas",IF(C64&lt;B64,"Rever período",IF(E64='Parâmetros'!$D$7,"Sem avaliação: cancelada",IF(OR(F64="",G64="",H64=""),"Conferir valores",IF(F64&lt;=G64,"Rever preço ou custo",IF(AND(E64='Parâmetros'!$D$6,M64=""),"Informar realizados",IF(AND(E64='Parâmetros'!$D$6,M64&lt;J64),"Realizado abaixo do equilíbrio",IF(AND(E64='Parâmetros'!$D$6,M64&gt;=J64),"Equilíbrio atingido",IF(K64="","Informar previsão",IF(K64&lt;J64,"Previsão abaixo do equilíbrio","Previsão cobre o equilíbrio")))))))))))))))</f>
        <v/>
      </c>
    </row>
    <row r="65" ht="28" customHeight="1">
      <c r="A65" s="15" t="n"/>
      <c r="B65" s="28" t="n"/>
      <c r="C65" s="28" t="n"/>
      <c r="D65" s="17" t="n"/>
      <c r="E65" s="15" t="n"/>
      <c r="F65" s="29" t="n"/>
      <c r="G65" s="29" t="n"/>
      <c r="H65" s="29" t="n"/>
      <c r="I65" s="26">
        <f>IF(OR(F65="",G65=""),"",F65-G65)</f>
        <v/>
      </c>
      <c r="J65" s="19">
        <f>IF(OR(I65="",H65="",I65&lt;=0),"",IFERROR(ROUNDUP(H65/I65,0),""))</f>
        <v/>
      </c>
      <c r="K65" s="20" t="n"/>
      <c r="L65" s="26">
        <f>IF(OR(E65="",E65='Parâmetros'!$D$7,K65="",I65="",H65=""),"",K65*I65-H65)</f>
        <v/>
      </c>
      <c r="M65" s="20" t="n"/>
      <c r="N65" s="26">
        <f>IF(OR(E65="",E65='Parâmetros'!$D$7,M65="",I65="",H65=""),"",M65*I65-H65)</f>
        <v/>
      </c>
      <c r="O65" s="8">
        <f>IF(AND(A65="",D65=""),"",IF(A65="","Informar ID",IF(D65="","Informar descrição",IF(COUNTIF($A$5:$A$124,A65)&gt;1,"Rever ID duplicado",IF(E65="","Selecionar status",IF(OR(B65="",C65=""),"Conferir datas",IF(C65&lt;B65,"Rever período",IF(E65='Parâmetros'!$D$7,"Sem avaliação: cancelada",IF(OR(F65="",G65="",H65=""),"Conferir valores",IF(F65&lt;=G65,"Rever preço ou custo",IF(AND(E65='Parâmetros'!$D$6,M65=""),"Informar realizados",IF(AND(E65='Parâmetros'!$D$6,M65&lt;J65),"Realizado abaixo do equilíbrio",IF(AND(E65='Parâmetros'!$D$6,M65&gt;=J65),"Equilíbrio atingido",IF(K65="","Informar previsão",IF(K65&lt;J65,"Previsão abaixo do equilíbrio","Previsão cobre o equilíbrio")))))))))))))))</f>
        <v/>
      </c>
    </row>
    <row r="66" ht="28" customHeight="1">
      <c r="A66" s="15" t="n"/>
      <c r="B66" s="28" t="n"/>
      <c r="C66" s="28" t="n"/>
      <c r="D66" s="17" t="n"/>
      <c r="E66" s="15" t="n"/>
      <c r="F66" s="29" t="n"/>
      <c r="G66" s="29" t="n"/>
      <c r="H66" s="29" t="n"/>
      <c r="I66" s="27">
        <f>IF(OR(F66="",G66=""),"",F66-G66)</f>
        <v/>
      </c>
      <c r="J66" s="21">
        <f>IF(OR(I66="",H66="",I66&lt;=0),"",IFERROR(ROUNDUP(H66/I66,0),""))</f>
        <v/>
      </c>
      <c r="K66" s="20" t="n"/>
      <c r="L66" s="27">
        <f>IF(OR(E66="",E66='Parâmetros'!$D$7,K66="",I66="",H66=""),"",K66*I66-H66)</f>
        <v/>
      </c>
      <c r="M66" s="20" t="n"/>
      <c r="N66" s="27">
        <f>IF(OR(E66="",E66='Parâmetros'!$D$7,M66="",I66="",H66=""),"",M66*I66-H66)</f>
        <v/>
      </c>
      <c r="O66" s="11">
        <f>IF(AND(A66="",D66=""),"",IF(A66="","Informar ID",IF(D66="","Informar descrição",IF(COUNTIF($A$5:$A$124,A66)&gt;1,"Rever ID duplicado",IF(E66="","Selecionar status",IF(OR(B66="",C66=""),"Conferir datas",IF(C66&lt;B66,"Rever período",IF(E66='Parâmetros'!$D$7,"Sem avaliação: cancelada",IF(OR(F66="",G66="",H66=""),"Conferir valores",IF(F66&lt;=G66,"Rever preço ou custo",IF(AND(E66='Parâmetros'!$D$6,M66=""),"Informar realizados",IF(AND(E66='Parâmetros'!$D$6,M66&lt;J66),"Realizado abaixo do equilíbrio",IF(AND(E66='Parâmetros'!$D$6,M66&gt;=J66),"Equilíbrio atingido",IF(K66="","Informar previsão",IF(K66&lt;J66,"Previsão abaixo do equilíbrio","Previsão cobre o equilíbrio")))))))))))))))</f>
        <v/>
      </c>
    </row>
    <row r="67" ht="28" customHeight="1">
      <c r="A67" s="15" t="n"/>
      <c r="B67" s="28" t="n"/>
      <c r="C67" s="28" t="n"/>
      <c r="D67" s="17" t="n"/>
      <c r="E67" s="15" t="n"/>
      <c r="F67" s="29" t="n"/>
      <c r="G67" s="29" t="n"/>
      <c r="H67" s="29" t="n"/>
      <c r="I67" s="26">
        <f>IF(OR(F67="",G67=""),"",F67-G67)</f>
        <v/>
      </c>
      <c r="J67" s="19">
        <f>IF(OR(I67="",H67="",I67&lt;=0),"",IFERROR(ROUNDUP(H67/I67,0),""))</f>
        <v/>
      </c>
      <c r="K67" s="20" t="n"/>
      <c r="L67" s="26">
        <f>IF(OR(E67="",E67='Parâmetros'!$D$7,K67="",I67="",H67=""),"",K67*I67-H67)</f>
        <v/>
      </c>
      <c r="M67" s="20" t="n"/>
      <c r="N67" s="26">
        <f>IF(OR(E67="",E67='Parâmetros'!$D$7,M67="",I67="",H67=""),"",M67*I67-H67)</f>
        <v/>
      </c>
      <c r="O67" s="8">
        <f>IF(AND(A67="",D67=""),"",IF(A67="","Informar ID",IF(D67="","Informar descrição",IF(COUNTIF($A$5:$A$124,A67)&gt;1,"Rever ID duplicado",IF(E67="","Selecionar status",IF(OR(B67="",C67=""),"Conferir datas",IF(C67&lt;B67,"Rever período",IF(E67='Parâmetros'!$D$7,"Sem avaliação: cancelada",IF(OR(F67="",G67="",H67=""),"Conferir valores",IF(F67&lt;=G67,"Rever preço ou custo",IF(AND(E67='Parâmetros'!$D$6,M67=""),"Informar realizados",IF(AND(E67='Parâmetros'!$D$6,M67&lt;J67),"Realizado abaixo do equilíbrio",IF(AND(E67='Parâmetros'!$D$6,M67&gt;=J67),"Equilíbrio atingido",IF(K67="","Informar previsão",IF(K67&lt;J67,"Previsão abaixo do equilíbrio","Previsão cobre o equilíbrio")))))))))))))))</f>
        <v/>
      </c>
    </row>
    <row r="68" ht="28" customHeight="1">
      <c r="A68" s="15" t="n"/>
      <c r="B68" s="28" t="n"/>
      <c r="C68" s="28" t="n"/>
      <c r="D68" s="17" t="n"/>
      <c r="E68" s="15" t="n"/>
      <c r="F68" s="29" t="n"/>
      <c r="G68" s="29" t="n"/>
      <c r="H68" s="29" t="n"/>
      <c r="I68" s="27">
        <f>IF(OR(F68="",G68=""),"",F68-G68)</f>
        <v/>
      </c>
      <c r="J68" s="21">
        <f>IF(OR(I68="",H68="",I68&lt;=0),"",IFERROR(ROUNDUP(H68/I68,0),""))</f>
        <v/>
      </c>
      <c r="K68" s="20" t="n"/>
      <c r="L68" s="27">
        <f>IF(OR(E68="",E68='Parâmetros'!$D$7,K68="",I68="",H68=""),"",K68*I68-H68)</f>
        <v/>
      </c>
      <c r="M68" s="20" t="n"/>
      <c r="N68" s="27">
        <f>IF(OR(E68="",E68='Parâmetros'!$D$7,M68="",I68="",H68=""),"",M68*I68-H68)</f>
        <v/>
      </c>
      <c r="O68" s="11">
        <f>IF(AND(A68="",D68=""),"",IF(A68="","Informar ID",IF(D68="","Informar descrição",IF(COUNTIF($A$5:$A$124,A68)&gt;1,"Rever ID duplicado",IF(E68="","Selecionar status",IF(OR(B68="",C68=""),"Conferir datas",IF(C68&lt;B68,"Rever período",IF(E68='Parâmetros'!$D$7,"Sem avaliação: cancelada",IF(OR(F68="",G68="",H68=""),"Conferir valores",IF(F68&lt;=G68,"Rever preço ou custo",IF(AND(E68='Parâmetros'!$D$6,M68=""),"Informar realizados",IF(AND(E68='Parâmetros'!$D$6,M68&lt;J68),"Realizado abaixo do equilíbrio",IF(AND(E68='Parâmetros'!$D$6,M68&gt;=J68),"Equilíbrio atingido",IF(K68="","Informar previsão",IF(K68&lt;J68,"Previsão abaixo do equilíbrio","Previsão cobre o equilíbrio")))))))))))))))</f>
        <v/>
      </c>
    </row>
    <row r="69" ht="28" customHeight="1">
      <c r="A69" s="15" t="n"/>
      <c r="B69" s="28" t="n"/>
      <c r="C69" s="28" t="n"/>
      <c r="D69" s="17" t="n"/>
      <c r="E69" s="15" t="n"/>
      <c r="F69" s="29" t="n"/>
      <c r="G69" s="29" t="n"/>
      <c r="H69" s="29" t="n"/>
      <c r="I69" s="26">
        <f>IF(OR(F69="",G69=""),"",F69-G69)</f>
        <v/>
      </c>
      <c r="J69" s="19">
        <f>IF(OR(I69="",H69="",I69&lt;=0),"",IFERROR(ROUNDUP(H69/I69,0),""))</f>
        <v/>
      </c>
      <c r="K69" s="20" t="n"/>
      <c r="L69" s="26">
        <f>IF(OR(E69="",E69='Parâmetros'!$D$7,K69="",I69="",H69=""),"",K69*I69-H69)</f>
        <v/>
      </c>
      <c r="M69" s="20" t="n"/>
      <c r="N69" s="26">
        <f>IF(OR(E69="",E69='Parâmetros'!$D$7,M69="",I69="",H69=""),"",M69*I69-H69)</f>
        <v/>
      </c>
      <c r="O69" s="8">
        <f>IF(AND(A69="",D69=""),"",IF(A69="","Informar ID",IF(D69="","Informar descrição",IF(COUNTIF($A$5:$A$124,A69)&gt;1,"Rever ID duplicado",IF(E69="","Selecionar status",IF(OR(B69="",C69=""),"Conferir datas",IF(C69&lt;B69,"Rever período",IF(E69='Parâmetros'!$D$7,"Sem avaliação: cancelada",IF(OR(F69="",G69="",H69=""),"Conferir valores",IF(F69&lt;=G69,"Rever preço ou custo",IF(AND(E69='Parâmetros'!$D$6,M69=""),"Informar realizados",IF(AND(E69='Parâmetros'!$D$6,M69&lt;J69),"Realizado abaixo do equilíbrio",IF(AND(E69='Parâmetros'!$D$6,M69&gt;=J69),"Equilíbrio atingido",IF(K69="","Informar previsão",IF(K69&lt;J69,"Previsão abaixo do equilíbrio","Previsão cobre o equilíbrio")))))))))))))))</f>
        <v/>
      </c>
    </row>
    <row r="70" ht="28" customHeight="1">
      <c r="A70" s="15" t="n"/>
      <c r="B70" s="28" t="n"/>
      <c r="C70" s="28" t="n"/>
      <c r="D70" s="17" t="n"/>
      <c r="E70" s="15" t="n"/>
      <c r="F70" s="29" t="n"/>
      <c r="G70" s="29" t="n"/>
      <c r="H70" s="29" t="n"/>
      <c r="I70" s="27">
        <f>IF(OR(F70="",G70=""),"",F70-G70)</f>
        <v/>
      </c>
      <c r="J70" s="21">
        <f>IF(OR(I70="",H70="",I70&lt;=0),"",IFERROR(ROUNDUP(H70/I70,0),""))</f>
        <v/>
      </c>
      <c r="K70" s="20" t="n"/>
      <c r="L70" s="27">
        <f>IF(OR(E70="",E70='Parâmetros'!$D$7,K70="",I70="",H70=""),"",K70*I70-H70)</f>
        <v/>
      </c>
      <c r="M70" s="20" t="n"/>
      <c r="N70" s="27">
        <f>IF(OR(E70="",E70='Parâmetros'!$D$7,M70="",I70="",H70=""),"",M70*I70-H70)</f>
        <v/>
      </c>
      <c r="O70" s="11">
        <f>IF(AND(A70="",D70=""),"",IF(A70="","Informar ID",IF(D70="","Informar descrição",IF(COUNTIF($A$5:$A$124,A70)&gt;1,"Rever ID duplicado",IF(E70="","Selecionar status",IF(OR(B70="",C70=""),"Conferir datas",IF(C70&lt;B70,"Rever período",IF(E70='Parâmetros'!$D$7,"Sem avaliação: cancelada",IF(OR(F70="",G70="",H70=""),"Conferir valores",IF(F70&lt;=G70,"Rever preço ou custo",IF(AND(E70='Parâmetros'!$D$6,M70=""),"Informar realizados",IF(AND(E70='Parâmetros'!$D$6,M70&lt;J70),"Realizado abaixo do equilíbrio",IF(AND(E70='Parâmetros'!$D$6,M70&gt;=J70),"Equilíbrio atingido",IF(K70="","Informar previsão",IF(K70&lt;J70,"Previsão abaixo do equilíbrio","Previsão cobre o equilíbrio")))))))))))))))</f>
        <v/>
      </c>
    </row>
    <row r="71" ht="28" customHeight="1">
      <c r="A71" s="15" t="n"/>
      <c r="B71" s="28" t="n"/>
      <c r="C71" s="28" t="n"/>
      <c r="D71" s="17" t="n"/>
      <c r="E71" s="15" t="n"/>
      <c r="F71" s="29" t="n"/>
      <c r="G71" s="29" t="n"/>
      <c r="H71" s="29" t="n"/>
      <c r="I71" s="26">
        <f>IF(OR(F71="",G71=""),"",F71-G71)</f>
        <v/>
      </c>
      <c r="J71" s="19">
        <f>IF(OR(I71="",H71="",I71&lt;=0),"",IFERROR(ROUNDUP(H71/I71,0),""))</f>
        <v/>
      </c>
      <c r="K71" s="20" t="n"/>
      <c r="L71" s="26">
        <f>IF(OR(E71="",E71='Parâmetros'!$D$7,K71="",I71="",H71=""),"",K71*I71-H71)</f>
        <v/>
      </c>
      <c r="M71" s="20" t="n"/>
      <c r="N71" s="26">
        <f>IF(OR(E71="",E71='Parâmetros'!$D$7,M71="",I71="",H71=""),"",M71*I71-H71)</f>
        <v/>
      </c>
      <c r="O71" s="8">
        <f>IF(AND(A71="",D71=""),"",IF(A71="","Informar ID",IF(D71="","Informar descrição",IF(COUNTIF($A$5:$A$124,A71)&gt;1,"Rever ID duplicado",IF(E71="","Selecionar status",IF(OR(B71="",C71=""),"Conferir datas",IF(C71&lt;B71,"Rever período",IF(E71='Parâmetros'!$D$7,"Sem avaliação: cancelada",IF(OR(F71="",G71="",H71=""),"Conferir valores",IF(F71&lt;=G71,"Rever preço ou custo",IF(AND(E71='Parâmetros'!$D$6,M71=""),"Informar realizados",IF(AND(E71='Parâmetros'!$D$6,M71&lt;J71),"Realizado abaixo do equilíbrio",IF(AND(E71='Parâmetros'!$D$6,M71&gt;=J71),"Equilíbrio atingido",IF(K71="","Informar previsão",IF(K71&lt;J71,"Previsão abaixo do equilíbrio","Previsão cobre o equilíbrio")))))))))))))))</f>
        <v/>
      </c>
    </row>
    <row r="72" ht="28" customHeight="1">
      <c r="A72" s="15" t="n"/>
      <c r="B72" s="28" t="n"/>
      <c r="C72" s="28" t="n"/>
      <c r="D72" s="17" t="n"/>
      <c r="E72" s="15" t="n"/>
      <c r="F72" s="29" t="n"/>
      <c r="G72" s="29" t="n"/>
      <c r="H72" s="29" t="n"/>
      <c r="I72" s="27">
        <f>IF(OR(F72="",G72=""),"",F72-G72)</f>
        <v/>
      </c>
      <c r="J72" s="21">
        <f>IF(OR(I72="",H72="",I72&lt;=0),"",IFERROR(ROUNDUP(H72/I72,0),""))</f>
        <v/>
      </c>
      <c r="K72" s="20" t="n"/>
      <c r="L72" s="27">
        <f>IF(OR(E72="",E72='Parâmetros'!$D$7,K72="",I72="",H72=""),"",K72*I72-H72)</f>
        <v/>
      </c>
      <c r="M72" s="20" t="n"/>
      <c r="N72" s="27">
        <f>IF(OR(E72="",E72='Parâmetros'!$D$7,M72="",I72="",H72=""),"",M72*I72-H72)</f>
        <v/>
      </c>
      <c r="O72" s="11">
        <f>IF(AND(A72="",D72=""),"",IF(A72="","Informar ID",IF(D72="","Informar descrição",IF(COUNTIF($A$5:$A$124,A72)&gt;1,"Rever ID duplicado",IF(E72="","Selecionar status",IF(OR(B72="",C72=""),"Conferir datas",IF(C72&lt;B72,"Rever período",IF(E72='Parâmetros'!$D$7,"Sem avaliação: cancelada",IF(OR(F72="",G72="",H72=""),"Conferir valores",IF(F72&lt;=G72,"Rever preço ou custo",IF(AND(E72='Parâmetros'!$D$6,M72=""),"Informar realizados",IF(AND(E72='Parâmetros'!$D$6,M72&lt;J72),"Realizado abaixo do equilíbrio",IF(AND(E72='Parâmetros'!$D$6,M72&gt;=J72),"Equilíbrio atingido",IF(K72="","Informar previsão",IF(K72&lt;J72,"Previsão abaixo do equilíbrio","Previsão cobre o equilíbrio")))))))))))))))</f>
        <v/>
      </c>
    </row>
    <row r="73" ht="28" customHeight="1">
      <c r="A73" s="15" t="n"/>
      <c r="B73" s="28" t="n"/>
      <c r="C73" s="28" t="n"/>
      <c r="D73" s="17" t="n"/>
      <c r="E73" s="15" t="n"/>
      <c r="F73" s="29" t="n"/>
      <c r="G73" s="29" t="n"/>
      <c r="H73" s="29" t="n"/>
      <c r="I73" s="26">
        <f>IF(OR(F73="",G73=""),"",F73-G73)</f>
        <v/>
      </c>
      <c r="J73" s="19">
        <f>IF(OR(I73="",H73="",I73&lt;=0),"",IFERROR(ROUNDUP(H73/I73,0),""))</f>
        <v/>
      </c>
      <c r="K73" s="20" t="n"/>
      <c r="L73" s="26">
        <f>IF(OR(E73="",E73='Parâmetros'!$D$7,K73="",I73="",H73=""),"",K73*I73-H73)</f>
        <v/>
      </c>
      <c r="M73" s="20" t="n"/>
      <c r="N73" s="26">
        <f>IF(OR(E73="",E73='Parâmetros'!$D$7,M73="",I73="",H73=""),"",M73*I73-H73)</f>
        <v/>
      </c>
      <c r="O73" s="8">
        <f>IF(AND(A73="",D73=""),"",IF(A73="","Informar ID",IF(D73="","Informar descrição",IF(COUNTIF($A$5:$A$124,A73)&gt;1,"Rever ID duplicado",IF(E73="","Selecionar status",IF(OR(B73="",C73=""),"Conferir datas",IF(C73&lt;B73,"Rever período",IF(E73='Parâmetros'!$D$7,"Sem avaliação: cancelada",IF(OR(F73="",G73="",H73=""),"Conferir valores",IF(F73&lt;=G73,"Rever preço ou custo",IF(AND(E73='Parâmetros'!$D$6,M73=""),"Informar realizados",IF(AND(E73='Parâmetros'!$D$6,M73&lt;J73),"Realizado abaixo do equilíbrio",IF(AND(E73='Parâmetros'!$D$6,M73&gt;=J73),"Equilíbrio atingido",IF(K73="","Informar previsão",IF(K73&lt;J73,"Previsão abaixo do equilíbrio","Previsão cobre o equilíbrio")))))))))))))))</f>
        <v/>
      </c>
    </row>
    <row r="74" ht="28" customHeight="1">
      <c r="A74" s="15" t="n"/>
      <c r="B74" s="28" t="n"/>
      <c r="C74" s="28" t="n"/>
      <c r="D74" s="17" t="n"/>
      <c r="E74" s="15" t="n"/>
      <c r="F74" s="29" t="n"/>
      <c r="G74" s="29" t="n"/>
      <c r="H74" s="29" t="n"/>
      <c r="I74" s="27">
        <f>IF(OR(F74="",G74=""),"",F74-G74)</f>
        <v/>
      </c>
      <c r="J74" s="21">
        <f>IF(OR(I74="",H74="",I74&lt;=0),"",IFERROR(ROUNDUP(H74/I74,0),""))</f>
        <v/>
      </c>
      <c r="K74" s="20" t="n"/>
      <c r="L74" s="27">
        <f>IF(OR(E74="",E74='Parâmetros'!$D$7,K74="",I74="",H74=""),"",K74*I74-H74)</f>
        <v/>
      </c>
      <c r="M74" s="20" t="n"/>
      <c r="N74" s="27">
        <f>IF(OR(E74="",E74='Parâmetros'!$D$7,M74="",I74="",H74=""),"",M74*I74-H74)</f>
        <v/>
      </c>
      <c r="O74" s="11">
        <f>IF(AND(A74="",D74=""),"",IF(A74="","Informar ID",IF(D74="","Informar descrição",IF(COUNTIF($A$5:$A$124,A74)&gt;1,"Rever ID duplicado",IF(E74="","Selecionar status",IF(OR(B74="",C74=""),"Conferir datas",IF(C74&lt;B74,"Rever período",IF(E74='Parâmetros'!$D$7,"Sem avaliação: cancelada",IF(OR(F74="",G74="",H74=""),"Conferir valores",IF(F74&lt;=G74,"Rever preço ou custo",IF(AND(E74='Parâmetros'!$D$6,M74=""),"Informar realizados",IF(AND(E74='Parâmetros'!$D$6,M74&lt;J74),"Realizado abaixo do equilíbrio",IF(AND(E74='Parâmetros'!$D$6,M74&gt;=J74),"Equilíbrio atingido",IF(K74="","Informar previsão",IF(K74&lt;J74,"Previsão abaixo do equilíbrio","Previsão cobre o equilíbrio")))))))))))))))</f>
        <v/>
      </c>
    </row>
    <row r="75" ht="28" customHeight="1">
      <c r="A75" s="15" t="n"/>
      <c r="B75" s="28" t="n"/>
      <c r="C75" s="28" t="n"/>
      <c r="D75" s="17" t="n"/>
      <c r="E75" s="15" t="n"/>
      <c r="F75" s="29" t="n"/>
      <c r="G75" s="29" t="n"/>
      <c r="H75" s="29" t="n"/>
      <c r="I75" s="26">
        <f>IF(OR(F75="",G75=""),"",F75-G75)</f>
        <v/>
      </c>
      <c r="J75" s="19">
        <f>IF(OR(I75="",H75="",I75&lt;=0),"",IFERROR(ROUNDUP(H75/I75,0),""))</f>
        <v/>
      </c>
      <c r="K75" s="20" t="n"/>
      <c r="L75" s="26">
        <f>IF(OR(E75="",E75='Parâmetros'!$D$7,K75="",I75="",H75=""),"",K75*I75-H75)</f>
        <v/>
      </c>
      <c r="M75" s="20" t="n"/>
      <c r="N75" s="26">
        <f>IF(OR(E75="",E75='Parâmetros'!$D$7,M75="",I75="",H75=""),"",M75*I75-H75)</f>
        <v/>
      </c>
      <c r="O75" s="8">
        <f>IF(AND(A75="",D75=""),"",IF(A75="","Informar ID",IF(D75="","Informar descrição",IF(COUNTIF($A$5:$A$124,A75)&gt;1,"Rever ID duplicado",IF(E75="","Selecionar status",IF(OR(B75="",C75=""),"Conferir datas",IF(C75&lt;B75,"Rever período",IF(E75='Parâmetros'!$D$7,"Sem avaliação: cancelada",IF(OR(F75="",G75="",H75=""),"Conferir valores",IF(F75&lt;=G75,"Rever preço ou custo",IF(AND(E75='Parâmetros'!$D$6,M75=""),"Informar realizados",IF(AND(E75='Parâmetros'!$D$6,M75&lt;J75),"Realizado abaixo do equilíbrio",IF(AND(E75='Parâmetros'!$D$6,M75&gt;=J75),"Equilíbrio atingido",IF(K75="","Informar previsão",IF(K75&lt;J75,"Previsão abaixo do equilíbrio","Previsão cobre o equilíbrio")))))))))))))))</f>
        <v/>
      </c>
    </row>
    <row r="76" ht="28" customHeight="1">
      <c r="A76" s="15" t="n"/>
      <c r="B76" s="28" t="n"/>
      <c r="C76" s="28" t="n"/>
      <c r="D76" s="17" t="n"/>
      <c r="E76" s="15" t="n"/>
      <c r="F76" s="29" t="n"/>
      <c r="G76" s="29" t="n"/>
      <c r="H76" s="29" t="n"/>
      <c r="I76" s="27">
        <f>IF(OR(F76="",G76=""),"",F76-G76)</f>
        <v/>
      </c>
      <c r="J76" s="21">
        <f>IF(OR(I76="",H76="",I76&lt;=0),"",IFERROR(ROUNDUP(H76/I76,0),""))</f>
        <v/>
      </c>
      <c r="K76" s="20" t="n"/>
      <c r="L76" s="27">
        <f>IF(OR(E76="",E76='Parâmetros'!$D$7,K76="",I76="",H76=""),"",K76*I76-H76)</f>
        <v/>
      </c>
      <c r="M76" s="20" t="n"/>
      <c r="N76" s="27">
        <f>IF(OR(E76="",E76='Parâmetros'!$D$7,M76="",I76="",H76=""),"",M76*I76-H76)</f>
        <v/>
      </c>
      <c r="O76" s="11">
        <f>IF(AND(A76="",D76=""),"",IF(A76="","Informar ID",IF(D76="","Informar descrição",IF(COUNTIF($A$5:$A$124,A76)&gt;1,"Rever ID duplicado",IF(E76="","Selecionar status",IF(OR(B76="",C76=""),"Conferir datas",IF(C76&lt;B76,"Rever período",IF(E76='Parâmetros'!$D$7,"Sem avaliação: cancelada",IF(OR(F76="",G76="",H76=""),"Conferir valores",IF(F76&lt;=G76,"Rever preço ou custo",IF(AND(E76='Parâmetros'!$D$6,M76=""),"Informar realizados",IF(AND(E76='Parâmetros'!$D$6,M76&lt;J76),"Realizado abaixo do equilíbrio",IF(AND(E76='Parâmetros'!$D$6,M76&gt;=J76),"Equilíbrio atingido",IF(K76="","Informar previsão",IF(K76&lt;J76,"Previsão abaixo do equilíbrio","Previsão cobre o equilíbrio")))))))))))))))</f>
        <v/>
      </c>
    </row>
    <row r="77" ht="28" customHeight="1">
      <c r="A77" s="15" t="n"/>
      <c r="B77" s="28" t="n"/>
      <c r="C77" s="28" t="n"/>
      <c r="D77" s="17" t="n"/>
      <c r="E77" s="15" t="n"/>
      <c r="F77" s="29" t="n"/>
      <c r="G77" s="29" t="n"/>
      <c r="H77" s="29" t="n"/>
      <c r="I77" s="26">
        <f>IF(OR(F77="",G77=""),"",F77-G77)</f>
        <v/>
      </c>
      <c r="J77" s="19">
        <f>IF(OR(I77="",H77="",I77&lt;=0),"",IFERROR(ROUNDUP(H77/I77,0),""))</f>
        <v/>
      </c>
      <c r="K77" s="20" t="n"/>
      <c r="L77" s="26">
        <f>IF(OR(E77="",E77='Parâmetros'!$D$7,K77="",I77="",H77=""),"",K77*I77-H77)</f>
        <v/>
      </c>
      <c r="M77" s="20" t="n"/>
      <c r="N77" s="26">
        <f>IF(OR(E77="",E77='Parâmetros'!$D$7,M77="",I77="",H77=""),"",M77*I77-H77)</f>
        <v/>
      </c>
      <c r="O77" s="8">
        <f>IF(AND(A77="",D77=""),"",IF(A77="","Informar ID",IF(D77="","Informar descrição",IF(COUNTIF($A$5:$A$124,A77)&gt;1,"Rever ID duplicado",IF(E77="","Selecionar status",IF(OR(B77="",C77=""),"Conferir datas",IF(C77&lt;B77,"Rever período",IF(E77='Parâmetros'!$D$7,"Sem avaliação: cancelada",IF(OR(F77="",G77="",H77=""),"Conferir valores",IF(F77&lt;=G77,"Rever preço ou custo",IF(AND(E77='Parâmetros'!$D$6,M77=""),"Informar realizados",IF(AND(E77='Parâmetros'!$D$6,M77&lt;J77),"Realizado abaixo do equilíbrio",IF(AND(E77='Parâmetros'!$D$6,M77&gt;=J77),"Equilíbrio atingido",IF(K77="","Informar previsão",IF(K77&lt;J77,"Previsão abaixo do equilíbrio","Previsão cobre o equilíbrio")))))))))))))))</f>
        <v/>
      </c>
    </row>
    <row r="78" ht="28" customHeight="1">
      <c r="A78" s="15" t="n"/>
      <c r="B78" s="28" t="n"/>
      <c r="C78" s="28" t="n"/>
      <c r="D78" s="17" t="n"/>
      <c r="E78" s="15" t="n"/>
      <c r="F78" s="29" t="n"/>
      <c r="G78" s="29" t="n"/>
      <c r="H78" s="29" t="n"/>
      <c r="I78" s="27">
        <f>IF(OR(F78="",G78=""),"",F78-G78)</f>
        <v/>
      </c>
      <c r="J78" s="21">
        <f>IF(OR(I78="",H78="",I78&lt;=0),"",IFERROR(ROUNDUP(H78/I78,0),""))</f>
        <v/>
      </c>
      <c r="K78" s="20" t="n"/>
      <c r="L78" s="27">
        <f>IF(OR(E78="",E78='Parâmetros'!$D$7,K78="",I78="",H78=""),"",K78*I78-H78)</f>
        <v/>
      </c>
      <c r="M78" s="20" t="n"/>
      <c r="N78" s="27">
        <f>IF(OR(E78="",E78='Parâmetros'!$D$7,M78="",I78="",H78=""),"",M78*I78-H78)</f>
        <v/>
      </c>
      <c r="O78" s="11">
        <f>IF(AND(A78="",D78=""),"",IF(A78="","Informar ID",IF(D78="","Informar descrição",IF(COUNTIF($A$5:$A$124,A78)&gt;1,"Rever ID duplicado",IF(E78="","Selecionar status",IF(OR(B78="",C78=""),"Conferir datas",IF(C78&lt;B78,"Rever período",IF(E78='Parâmetros'!$D$7,"Sem avaliação: cancelada",IF(OR(F78="",G78="",H78=""),"Conferir valores",IF(F78&lt;=G78,"Rever preço ou custo",IF(AND(E78='Parâmetros'!$D$6,M78=""),"Informar realizados",IF(AND(E78='Parâmetros'!$D$6,M78&lt;J78),"Realizado abaixo do equilíbrio",IF(AND(E78='Parâmetros'!$D$6,M78&gt;=J78),"Equilíbrio atingido",IF(K78="","Informar previsão",IF(K78&lt;J78,"Previsão abaixo do equilíbrio","Previsão cobre o equilíbrio")))))))))))))))</f>
        <v/>
      </c>
    </row>
    <row r="79" ht="28" customHeight="1">
      <c r="A79" s="15" t="n"/>
      <c r="B79" s="28" t="n"/>
      <c r="C79" s="28" t="n"/>
      <c r="D79" s="17" t="n"/>
      <c r="E79" s="15" t="n"/>
      <c r="F79" s="29" t="n"/>
      <c r="G79" s="29" t="n"/>
      <c r="H79" s="29" t="n"/>
      <c r="I79" s="26">
        <f>IF(OR(F79="",G79=""),"",F79-G79)</f>
        <v/>
      </c>
      <c r="J79" s="19">
        <f>IF(OR(I79="",H79="",I79&lt;=0),"",IFERROR(ROUNDUP(H79/I79,0),""))</f>
        <v/>
      </c>
      <c r="K79" s="20" t="n"/>
      <c r="L79" s="26">
        <f>IF(OR(E79="",E79='Parâmetros'!$D$7,K79="",I79="",H79=""),"",K79*I79-H79)</f>
        <v/>
      </c>
      <c r="M79" s="20" t="n"/>
      <c r="N79" s="26">
        <f>IF(OR(E79="",E79='Parâmetros'!$D$7,M79="",I79="",H79=""),"",M79*I79-H79)</f>
        <v/>
      </c>
      <c r="O79" s="8">
        <f>IF(AND(A79="",D79=""),"",IF(A79="","Informar ID",IF(D79="","Informar descrição",IF(COUNTIF($A$5:$A$124,A79)&gt;1,"Rever ID duplicado",IF(E79="","Selecionar status",IF(OR(B79="",C79=""),"Conferir datas",IF(C79&lt;B79,"Rever período",IF(E79='Parâmetros'!$D$7,"Sem avaliação: cancelada",IF(OR(F79="",G79="",H79=""),"Conferir valores",IF(F79&lt;=G79,"Rever preço ou custo",IF(AND(E79='Parâmetros'!$D$6,M79=""),"Informar realizados",IF(AND(E79='Parâmetros'!$D$6,M79&lt;J79),"Realizado abaixo do equilíbrio",IF(AND(E79='Parâmetros'!$D$6,M79&gt;=J79),"Equilíbrio atingido",IF(K79="","Informar previsão",IF(K79&lt;J79,"Previsão abaixo do equilíbrio","Previsão cobre o equilíbrio")))))))))))))))</f>
        <v/>
      </c>
    </row>
    <row r="80" ht="28" customHeight="1">
      <c r="A80" s="15" t="n"/>
      <c r="B80" s="28" t="n"/>
      <c r="C80" s="28" t="n"/>
      <c r="D80" s="17" t="n"/>
      <c r="E80" s="15" t="n"/>
      <c r="F80" s="29" t="n"/>
      <c r="G80" s="29" t="n"/>
      <c r="H80" s="29" t="n"/>
      <c r="I80" s="27">
        <f>IF(OR(F80="",G80=""),"",F80-G80)</f>
        <v/>
      </c>
      <c r="J80" s="21">
        <f>IF(OR(I80="",H80="",I80&lt;=0),"",IFERROR(ROUNDUP(H80/I80,0),""))</f>
        <v/>
      </c>
      <c r="K80" s="20" t="n"/>
      <c r="L80" s="27">
        <f>IF(OR(E80="",E80='Parâmetros'!$D$7,K80="",I80="",H80=""),"",K80*I80-H80)</f>
        <v/>
      </c>
      <c r="M80" s="20" t="n"/>
      <c r="N80" s="27">
        <f>IF(OR(E80="",E80='Parâmetros'!$D$7,M80="",I80="",H80=""),"",M80*I80-H80)</f>
        <v/>
      </c>
      <c r="O80" s="11">
        <f>IF(AND(A80="",D80=""),"",IF(A80="","Informar ID",IF(D80="","Informar descrição",IF(COUNTIF($A$5:$A$124,A80)&gt;1,"Rever ID duplicado",IF(E80="","Selecionar status",IF(OR(B80="",C80=""),"Conferir datas",IF(C80&lt;B80,"Rever período",IF(E80='Parâmetros'!$D$7,"Sem avaliação: cancelada",IF(OR(F80="",G80="",H80=""),"Conferir valores",IF(F80&lt;=G80,"Rever preço ou custo",IF(AND(E80='Parâmetros'!$D$6,M80=""),"Informar realizados",IF(AND(E80='Parâmetros'!$D$6,M80&lt;J80),"Realizado abaixo do equilíbrio",IF(AND(E80='Parâmetros'!$D$6,M80&gt;=J80),"Equilíbrio atingido",IF(K80="","Informar previsão",IF(K80&lt;J80,"Previsão abaixo do equilíbrio","Previsão cobre o equilíbrio")))))))))))))))</f>
        <v/>
      </c>
    </row>
    <row r="81" ht="28" customHeight="1">
      <c r="A81" s="15" t="n"/>
      <c r="B81" s="28" t="n"/>
      <c r="C81" s="28" t="n"/>
      <c r="D81" s="17" t="n"/>
      <c r="E81" s="15" t="n"/>
      <c r="F81" s="29" t="n"/>
      <c r="G81" s="29" t="n"/>
      <c r="H81" s="29" t="n"/>
      <c r="I81" s="26">
        <f>IF(OR(F81="",G81=""),"",F81-G81)</f>
        <v/>
      </c>
      <c r="J81" s="19">
        <f>IF(OR(I81="",H81="",I81&lt;=0),"",IFERROR(ROUNDUP(H81/I81,0),""))</f>
        <v/>
      </c>
      <c r="K81" s="20" t="n"/>
      <c r="L81" s="26">
        <f>IF(OR(E81="",E81='Parâmetros'!$D$7,K81="",I81="",H81=""),"",K81*I81-H81)</f>
        <v/>
      </c>
      <c r="M81" s="20" t="n"/>
      <c r="N81" s="26">
        <f>IF(OR(E81="",E81='Parâmetros'!$D$7,M81="",I81="",H81=""),"",M81*I81-H81)</f>
        <v/>
      </c>
      <c r="O81" s="8">
        <f>IF(AND(A81="",D81=""),"",IF(A81="","Informar ID",IF(D81="","Informar descrição",IF(COUNTIF($A$5:$A$124,A81)&gt;1,"Rever ID duplicado",IF(E81="","Selecionar status",IF(OR(B81="",C81=""),"Conferir datas",IF(C81&lt;B81,"Rever período",IF(E81='Parâmetros'!$D$7,"Sem avaliação: cancelada",IF(OR(F81="",G81="",H81=""),"Conferir valores",IF(F81&lt;=G81,"Rever preço ou custo",IF(AND(E81='Parâmetros'!$D$6,M81=""),"Informar realizados",IF(AND(E81='Parâmetros'!$D$6,M81&lt;J81),"Realizado abaixo do equilíbrio",IF(AND(E81='Parâmetros'!$D$6,M81&gt;=J81),"Equilíbrio atingido",IF(K81="","Informar previsão",IF(K81&lt;J81,"Previsão abaixo do equilíbrio","Previsão cobre o equilíbrio")))))))))))))))</f>
        <v/>
      </c>
    </row>
    <row r="82" ht="28" customHeight="1">
      <c r="A82" s="15" t="n"/>
      <c r="B82" s="28" t="n"/>
      <c r="C82" s="28" t="n"/>
      <c r="D82" s="17" t="n"/>
      <c r="E82" s="15" t="n"/>
      <c r="F82" s="29" t="n"/>
      <c r="G82" s="29" t="n"/>
      <c r="H82" s="29" t="n"/>
      <c r="I82" s="27">
        <f>IF(OR(F82="",G82=""),"",F82-G82)</f>
        <v/>
      </c>
      <c r="J82" s="21">
        <f>IF(OR(I82="",H82="",I82&lt;=0),"",IFERROR(ROUNDUP(H82/I82,0),""))</f>
        <v/>
      </c>
      <c r="K82" s="20" t="n"/>
      <c r="L82" s="27">
        <f>IF(OR(E82="",E82='Parâmetros'!$D$7,K82="",I82="",H82=""),"",K82*I82-H82)</f>
        <v/>
      </c>
      <c r="M82" s="20" t="n"/>
      <c r="N82" s="27">
        <f>IF(OR(E82="",E82='Parâmetros'!$D$7,M82="",I82="",H82=""),"",M82*I82-H82)</f>
        <v/>
      </c>
      <c r="O82" s="11">
        <f>IF(AND(A82="",D82=""),"",IF(A82="","Informar ID",IF(D82="","Informar descrição",IF(COUNTIF($A$5:$A$124,A82)&gt;1,"Rever ID duplicado",IF(E82="","Selecionar status",IF(OR(B82="",C82=""),"Conferir datas",IF(C82&lt;B82,"Rever período",IF(E82='Parâmetros'!$D$7,"Sem avaliação: cancelada",IF(OR(F82="",G82="",H82=""),"Conferir valores",IF(F82&lt;=G82,"Rever preço ou custo",IF(AND(E82='Parâmetros'!$D$6,M82=""),"Informar realizados",IF(AND(E82='Parâmetros'!$D$6,M82&lt;J82),"Realizado abaixo do equilíbrio",IF(AND(E82='Parâmetros'!$D$6,M82&gt;=J82),"Equilíbrio atingido",IF(K82="","Informar previsão",IF(K82&lt;J82,"Previsão abaixo do equilíbrio","Previsão cobre o equilíbrio")))))))))))))))</f>
        <v/>
      </c>
    </row>
    <row r="83" ht="28" customHeight="1">
      <c r="A83" s="15" t="n"/>
      <c r="B83" s="28" t="n"/>
      <c r="C83" s="28" t="n"/>
      <c r="D83" s="17" t="n"/>
      <c r="E83" s="15" t="n"/>
      <c r="F83" s="29" t="n"/>
      <c r="G83" s="29" t="n"/>
      <c r="H83" s="29" t="n"/>
      <c r="I83" s="26">
        <f>IF(OR(F83="",G83=""),"",F83-G83)</f>
        <v/>
      </c>
      <c r="J83" s="19">
        <f>IF(OR(I83="",H83="",I83&lt;=0),"",IFERROR(ROUNDUP(H83/I83,0),""))</f>
        <v/>
      </c>
      <c r="K83" s="20" t="n"/>
      <c r="L83" s="26">
        <f>IF(OR(E83="",E83='Parâmetros'!$D$7,K83="",I83="",H83=""),"",K83*I83-H83)</f>
        <v/>
      </c>
      <c r="M83" s="20" t="n"/>
      <c r="N83" s="26">
        <f>IF(OR(E83="",E83='Parâmetros'!$D$7,M83="",I83="",H83=""),"",M83*I83-H83)</f>
        <v/>
      </c>
      <c r="O83" s="8">
        <f>IF(AND(A83="",D83=""),"",IF(A83="","Informar ID",IF(D83="","Informar descrição",IF(COUNTIF($A$5:$A$124,A83)&gt;1,"Rever ID duplicado",IF(E83="","Selecionar status",IF(OR(B83="",C83=""),"Conferir datas",IF(C83&lt;B83,"Rever período",IF(E83='Parâmetros'!$D$7,"Sem avaliação: cancelada",IF(OR(F83="",G83="",H83=""),"Conferir valores",IF(F83&lt;=G83,"Rever preço ou custo",IF(AND(E83='Parâmetros'!$D$6,M83=""),"Informar realizados",IF(AND(E83='Parâmetros'!$D$6,M83&lt;J83),"Realizado abaixo do equilíbrio",IF(AND(E83='Parâmetros'!$D$6,M83&gt;=J83),"Equilíbrio atingido",IF(K83="","Informar previsão",IF(K83&lt;J83,"Previsão abaixo do equilíbrio","Previsão cobre o equilíbrio")))))))))))))))</f>
        <v/>
      </c>
    </row>
    <row r="84" ht="28" customHeight="1">
      <c r="A84" s="15" t="n"/>
      <c r="B84" s="28" t="n"/>
      <c r="C84" s="28" t="n"/>
      <c r="D84" s="17" t="n"/>
      <c r="E84" s="15" t="n"/>
      <c r="F84" s="29" t="n"/>
      <c r="G84" s="29" t="n"/>
      <c r="H84" s="29" t="n"/>
      <c r="I84" s="27">
        <f>IF(OR(F84="",G84=""),"",F84-G84)</f>
        <v/>
      </c>
      <c r="J84" s="21">
        <f>IF(OR(I84="",H84="",I84&lt;=0),"",IFERROR(ROUNDUP(H84/I84,0),""))</f>
        <v/>
      </c>
      <c r="K84" s="20" t="n"/>
      <c r="L84" s="27">
        <f>IF(OR(E84="",E84='Parâmetros'!$D$7,K84="",I84="",H84=""),"",K84*I84-H84)</f>
        <v/>
      </c>
      <c r="M84" s="20" t="n"/>
      <c r="N84" s="27">
        <f>IF(OR(E84="",E84='Parâmetros'!$D$7,M84="",I84="",H84=""),"",M84*I84-H84)</f>
        <v/>
      </c>
      <c r="O84" s="11">
        <f>IF(AND(A84="",D84=""),"",IF(A84="","Informar ID",IF(D84="","Informar descrição",IF(COUNTIF($A$5:$A$124,A84)&gt;1,"Rever ID duplicado",IF(E84="","Selecionar status",IF(OR(B84="",C84=""),"Conferir datas",IF(C84&lt;B84,"Rever período",IF(E84='Parâmetros'!$D$7,"Sem avaliação: cancelada",IF(OR(F84="",G84="",H84=""),"Conferir valores",IF(F84&lt;=G84,"Rever preço ou custo",IF(AND(E84='Parâmetros'!$D$6,M84=""),"Informar realizados",IF(AND(E84='Parâmetros'!$D$6,M84&lt;J84),"Realizado abaixo do equilíbrio",IF(AND(E84='Parâmetros'!$D$6,M84&gt;=J84),"Equilíbrio atingido",IF(K84="","Informar previsão",IF(K84&lt;J84,"Previsão abaixo do equilíbrio","Previsão cobre o equilíbrio")))))))))))))))</f>
        <v/>
      </c>
    </row>
    <row r="85" ht="28" customHeight="1">
      <c r="A85" s="15" t="n"/>
      <c r="B85" s="28" t="n"/>
      <c r="C85" s="28" t="n"/>
      <c r="D85" s="17" t="n"/>
      <c r="E85" s="15" t="n"/>
      <c r="F85" s="29" t="n"/>
      <c r="G85" s="29" t="n"/>
      <c r="H85" s="29" t="n"/>
      <c r="I85" s="26">
        <f>IF(OR(F85="",G85=""),"",F85-G85)</f>
        <v/>
      </c>
      <c r="J85" s="19">
        <f>IF(OR(I85="",H85="",I85&lt;=0),"",IFERROR(ROUNDUP(H85/I85,0),""))</f>
        <v/>
      </c>
      <c r="K85" s="20" t="n"/>
      <c r="L85" s="26">
        <f>IF(OR(E85="",E85='Parâmetros'!$D$7,K85="",I85="",H85=""),"",K85*I85-H85)</f>
        <v/>
      </c>
      <c r="M85" s="20" t="n"/>
      <c r="N85" s="26">
        <f>IF(OR(E85="",E85='Parâmetros'!$D$7,M85="",I85="",H85=""),"",M85*I85-H85)</f>
        <v/>
      </c>
      <c r="O85" s="8">
        <f>IF(AND(A85="",D85=""),"",IF(A85="","Informar ID",IF(D85="","Informar descrição",IF(COUNTIF($A$5:$A$124,A85)&gt;1,"Rever ID duplicado",IF(E85="","Selecionar status",IF(OR(B85="",C85=""),"Conferir datas",IF(C85&lt;B85,"Rever período",IF(E85='Parâmetros'!$D$7,"Sem avaliação: cancelada",IF(OR(F85="",G85="",H85=""),"Conferir valores",IF(F85&lt;=G85,"Rever preço ou custo",IF(AND(E85='Parâmetros'!$D$6,M85=""),"Informar realizados",IF(AND(E85='Parâmetros'!$D$6,M85&lt;J85),"Realizado abaixo do equilíbrio",IF(AND(E85='Parâmetros'!$D$6,M85&gt;=J85),"Equilíbrio atingido",IF(K85="","Informar previsão",IF(K85&lt;J85,"Previsão abaixo do equilíbrio","Previsão cobre o equilíbrio")))))))))))))))</f>
        <v/>
      </c>
    </row>
    <row r="86" ht="28" customHeight="1">
      <c r="A86" s="15" t="n"/>
      <c r="B86" s="28" t="n"/>
      <c r="C86" s="28" t="n"/>
      <c r="D86" s="17" t="n"/>
      <c r="E86" s="15" t="n"/>
      <c r="F86" s="29" t="n"/>
      <c r="G86" s="29" t="n"/>
      <c r="H86" s="29" t="n"/>
      <c r="I86" s="27">
        <f>IF(OR(F86="",G86=""),"",F86-G86)</f>
        <v/>
      </c>
      <c r="J86" s="21">
        <f>IF(OR(I86="",H86="",I86&lt;=0),"",IFERROR(ROUNDUP(H86/I86,0),""))</f>
        <v/>
      </c>
      <c r="K86" s="20" t="n"/>
      <c r="L86" s="27">
        <f>IF(OR(E86="",E86='Parâmetros'!$D$7,K86="",I86="",H86=""),"",K86*I86-H86)</f>
        <v/>
      </c>
      <c r="M86" s="20" t="n"/>
      <c r="N86" s="27">
        <f>IF(OR(E86="",E86='Parâmetros'!$D$7,M86="",I86="",H86=""),"",M86*I86-H86)</f>
        <v/>
      </c>
      <c r="O86" s="11">
        <f>IF(AND(A86="",D86=""),"",IF(A86="","Informar ID",IF(D86="","Informar descrição",IF(COUNTIF($A$5:$A$124,A86)&gt;1,"Rever ID duplicado",IF(E86="","Selecionar status",IF(OR(B86="",C86=""),"Conferir datas",IF(C86&lt;B86,"Rever período",IF(E86='Parâmetros'!$D$7,"Sem avaliação: cancelada",IF(OR(F86="",G86="",H86=""),"Conferir valores",IF(F86&lt;=G86,"Rever preço ou custo",IF(AND(E86='Parâmetros'!$D$6,M86=""),"Informar realizados",IF(AND(E86='Parâmetros'!$D$6,M86&lt;J86),"Realizado abaixo do equilíbrio",IF(AND(E86='Parâmetros'!$D$6,M86&gt;=J86),"Equilíbrio atingido",IF(K86="","Informar previsão",IF(K86&lt;J86,"Previsão abaixo do equilíbrio","Previsão cobre o equilíbrio")))))))))))))))</f>
        <v/>
      </c>
    </row>
    <row r="87" ht="28" customHeight="1">
      <c r="A87" s="15" t="n"/>
      <c r="B87" s="28" t="n"/>
      <c r="C87" s="28" t="n"/>
      <c r="D87" s="17" t="n"/>
      <c r="E87" s="15" t="n"/>
      <c r="F87" s="29" t="n"/>
      <c r="G87" s="29" t="n"/>
      <c r="H87" s="29" t="n"/>
      <c r="I87" s="26">
        <f>IF(OR(F87="",G87=""),"",F87-G87)</f>
        <v/>
      </c>
      <c r="J87" s="19">
        <f>IF(OR(I87="",H87="",I87&lt;=0),"",IFERROR(ROUNDUP(H87/I87,0),""))</f>
        <v/>
      </c>
      <c r="K87" s="20" t="n"/>
      <c r="L87" s="26">
        <f>IF(OR(E87="",E87='Parâmetros'!$D$7,K87="",I87="",H87=""),"",K87*I87-H87)</f>
        <v/>
      </c>
      <c r="M87" s="20" t="n"/>
      <c r="N87" s="26">
        <f>IF(OR(E87="",E87='Parâmetros'!$D$7,M87="",I87="",H87=""),"",M87*I87-H87)</f>
        <v/>
      </c>
      <c r="O87" s="8">
        <f>IF(AND(A87="",D87=""),"",IF(A87="","Informar ID",IF(D87="","Informar descrição",IF(COUNTIF($A$5:$A$124,A87)&gt;1,"Rever ID duplicado",IF(E87="","Selecionar status",IF(OR(B87="",C87=""),"Conferir datas",IF(C87&lt;B87,"Rever período",IF(E87='Parâmetros'!$D$7,"Sem avaliação: cancelada",IF(OR(F87="",G87="",H87=""),"Conferir valores",IF(F87&lt;=G87,"Rever preço ou custo",IF(AND(E87='Parâmetros'!$D$6,M87=""),"Informar realizados",IF(AND(E87='Parâmetros'!$D$6,M87&lt;J87),"Realizado abaixo do equilíbrio",IF(AND(E87='Parâmetros'!$D$6,M87&gt;=J87),"Equilíbrio atingido",IF(K87="","Informar previsão",IF(K87&lt;J87,"Previsão abaixo do equilíbrio","Previsão cobre o equilíbrio")))))))))))))))</f>
        <v/>
      </c>
    </row>
    <row r="88" ht="28" customHeight="1">
      <c r="A88" s="15" t="n"/>
      <c r="B88" s="28" t="n"/>
      <c r="C88" s="28" t="n"/>
      <c r="D88" s="17" t="n"/>
      <c r="E88" s="15" t="n"/>
      <c r="F88" s="29" t="n"/>
      <c r="G88" s="29" t="n"/>
      <c r="H88" s="29" t="n"/>
      <c r="I88" s="27">
        <f>IF(OR(F88="",G88=""),"",F88-G88)</f>
        <v/>
      </c>
      <c r="J88" s="21">
        <f>IF(OR(I88="",H88="",I88&lt;=0),"",IFERROR(ROUNDUP(H88/I88,0),""))</f>
        <v/>
      </c>
      <c r="K88" s="20" t="n"/>
      <c r="L88" s="27">
        <f>IF(OR(E88="",E88='Parâmetros'!$D$7,K88="",I88="",H88=""),"",K88*I88-H88)</f>
        <v/>
      </c>
      <c r="M88" s="20" t="n"/>
      <c r="N88" s="27">
        <f>IF(OR(E88="",E88='Parâmetros'!$D$7,M88="",I88="",H88=""),"",M88*I88-H88)</f>
        <v/>
      </c>
      <c r="O88" s="11">
        <f>IF(AND(A88="",D88=""),"",IF(A88="","Informar ID",IF(D88="","Informar descrição",IF(COUNTIF($A$5:$A$124,A88)&gt;1,"Rever ID duplicado",IF(E88="","Selecionar status",IF(OR(B88="",C88=""),"Conferir datas",IF(C88&lt;B88,"Rever período",IF(E88='Parâmetros'!$D$7,"Sem avaliação: cancelada",IF(OR(F88="",G88="",H88=""),"Conferir valores",IF(F88&lt;=G88,"Rever preço ou custo",IF(AND(E88='Parâmetros'!$D$6,M88=""),"Informar realizados",IF(AND(E88='Parâmetros'!$D$6,M88&lt;J88),"Realizado abaixo do equilíbrio",IF(AND(E88='Parâmetros'!$D$6,M88&gt;=J88),"Equilíbrio atingido",IF(K88="","Informar previsão",IF(K88&lt;J88,"Previsão abaixo do equilíbrio","Previsão cobre o equilíbrio")))))))))))))))</f>
        <v/>
      </c>
    </row>
    <row r="89" ht="28" customHeight="1">
      <c r="A89" s="15" t="n"/>
      <c r="B89" s="28" t="n"/>
      <c r="C89" s="28" t="n"/>
      <c r="D89" s="17" t="n"/>
      <c r="E89" s="15" t="n"/>
      <c r="F89" s="29" t="n"/>
      <c r="G89" s="29" t="n"/>
      <c r="H89" s="29" t="n"/>
      <c r="I89" s="26">
        <f>IF(OR(F89="",G89=""),"",F89-G89)</f>
        <v/>
      </c>
      <c r="J89" s="19">
        <f>IF(OR(I89="",H89="",I89&lt;=0),"",IFERROR(ROUNDUP(H89/I89,0),""))</f>
        <v/>
      </c>
      <c r="K89" s="20" t="n"/>
      <c r="L89" s="26">
        <f>IF(OR(E89="",E89='Parâmetros'!$D$7,K89="",I89="",H89=""),"",K89*I89-H89)</f>
        <v/>
      </c>
      <c r="M89" s="20" t="n"/>
      <c r="N89" s="26">
        <f>IF(OR(E89="",E89='Parâmetros'!$D$7,M89="",I89="",H89=""),"",M89*I89-H89)</f>
        <v/>
      </c>
      <c r="O89" s="8">
        <f>IF(AND(A89="",D89=""),"",IF(A89="","Informar ID",IF(D89="","Informar descrição",IF(COUNTIF($A$5:$A$124,A89)&gt;1,"Rever ID duplicado",IF(E89="","Selecionar status",IF(OR(B89="",C89=""),"Conferir datas",IF(C89&lt;B89,"Rever período",IF(E89='Parâmetros'!$D$7,"Sem avaliação: cancelada",IF(OR(F89="",G89="",H89=""),"Conferir valores",IF(F89&lt;=G89,"Rever preço ou custo",IF(AND(E89='Parâmetros'!$D$6,M89=""),"Informar realizados",IF(AND(E89='Parâmetros'!$D$6,M89&lt;J89),"Realizado abaixo do equilíbrio",IF(AND(E89='Parâmetros'!$D$6,M89&gt;=J89),"Equilíbrio atingido",IF(K89="","Informar previsão",IF(K89&lt;J89,"Previsão abaixo do equilíbrio","Previsão cobre o equilíbrio")))))))))))))))</f>
        <v/>
      </c>
    </row>
    <row r="90" ht="28" customHeight="1">
      <c r="A90" s="15" t="n"/>
      <c r="B90" s="28" t="n"/>
      <c r="C90" s="28" t="n"/>
      <c r="D90" s="17" t="n"/>
      <c r="E90" s="15" t="n"/>
      <c r="F90" s="29" t="n"/>
      <c r="G90" s="29" t="n"/>
      <c r="H90" s="29" t="n"/>
      <c r="I90" s="27">
        <f>IF(OR(F90="",G90=""),"",F90-G90)</f>
        <v/>
      </c>
      <c r="J90" s="21">
        <f>IF(OR(I90="",H90="",I90&lt;=0),"",IFERROR(ROUNDUP(H90/I90,0),""))</f>
        <v/>
      </c>
      <c r="K90" s="20" t="n"/>
      <c r="L90" s="27">
        <f>IF(OR(E90="",E90='Parâmetros'!$D$7,K90="",I90="",H90=""),"",K90*I90-H90)</f>
        <v/>
      </c>
      <c r="M90" s="20" t="n"/>
      <c r="N90" s="27">
        <f>IF(OR(E90="",E90='Parâmetros'!$D$7,M90="",I90="",H90=""),"",M90*I90-H90)</f>
        <v/>
      </c>
      <c r="O90" s="11">
        <f>IF(AND(A90="",D90=""),"",IF(A90="","Informar ID",IF(D90="","Informar descrição",IF(COUNTIF($A$5:$A$124,A90)&gt;1,"Rever ID duplicado",IF(E90="","Selecionar status",IF(OR(B90="",C90=""),"Conferir datas",IF(C90&lt;B90,"Rever período",IF(E90='Parâmetros'!$D$7,"Sem avaliação: cancelada",IF(OR(F90="",G90="",H90=""),"Conferir valores",IF(F90&lt;=G90,"Rever preço ou custo",IF(AND(E90='Parâmetros'!$D$6,M90=""),"Informar realizados",IF(AND(E90='Parâmetros'!$D$6,M90&lt;J90),"Realizado abaixo do equilíbrio",IF(AND(E90='Parâmetros'!$D$6,M90&gt;=J90),"Equilíbrio atingido",IF(K90="","Informar previsão",IF(K90&lt;J90,"Previsão abaixo do equilíbrio","Previsão cobre o equilíbrio")))))))))))))))</f>
        <v/>
      </c>
    </row>
    <row r="91" ht="28" customHeight="1">
      <c r="A91" s="15" t="n"/>
      <c r="B91" s="28" t="n"/>
      <c r="C91" s="28" t="n"/>
      <c r="D91" s="17" t="n"/>
      <c r="E91" s="15" t="n"/>
      <c r="F91" s="29" t="n"/>
      <c r="G91" s="29" t="n"/>
      <c r="H91" s="29" t="n"/>
      <c r="I91" s="26">
        <f>IF(OR(F91="",G91=""),"",F91-G91)</f>
        <v/>
      </c>
      <c r="J91" s="19">
        <f>IF(OR(I91="",H91="",I91&lt;=0),"",IFERROR(ROUNDUP(H91/I91,0),""))</f>
        <v/>
      </c>
      <c r="K91" s="20" t="n"/>
      <c r="L91" s="26">
        <f>IF(OR(E91="",E91='Parâmetros'!$D$7,K91="",I91="",H91=""),"",K91*I91-H91)</f>
        <v/>
      </c>
      <c r="M91" s="20" t="n"/>
      <c r="N91" s="26">
        <f>IF(OR(E91="",E91='Parâmetros'!$D$7,M91="",I91="",H91=""),"",M91*I91-H91)</f>
        <v/>
      </c>
      <c r="O91" s="8">
        <f>IF(AND(A91="",D91=""),"",IF(A91="","Informar ID",IF(D91="","Informar descrição",IF(COUNTIF($A$5:$A$124,A91)&gt;1,"Rever ID duplicado",IF(E91="","Selecionar status",IF(OR(B91="",C91=""),"Conferir datas",IF(C91&lt;B91,"Rever período",IF(E91='Parâmetros'!$D$7,"Sem avaliação: cancelada",IF(OR(F91="",G91="",H91=""),"Conferir valores",IF(F91&lt;=G91,"Rever preço ou custo",IF(AND(E91='Parâmetros'!$D$6,M91=""),"Informar realizados",IF(AND(E91='Parâmetros'!$D$6,M91&lt;J91),"Realizado abaixo do equilíbrio",IF(AND(E91='Parâmetros'!$D$6,M91&gt;=J91),"Equilíbrio atingido",IF(K91="","Informar previsão",IF(K91&lt;J91,"Previsão abaixo do equilíbrio","Previsão cobre o equilíbrio")))))))))))))))</f>
        <v/>
      </c>
    </row>
    <row r="92" ht="28" customHeight="1">
      <c r="A92" s="15" t="n"/>
      <c r="B92" s="28" t="n"/>
      <c r="C92" s="28" t="n"/>
      <c r="D92" s="17" t="n"/>
      <c r="E92" s="15" t="n"/>
      <c r="F92" s="29" t="n"/>
      <c r="G92" s="29" t="n"/>
      <c r="H92" s="29" t="n"/>
      <c r="I92" s="27">
        <f>IF(OR(F92="",G92=""),"",F92-G92)</f>
        <v/>
      </c>
      <c r="J92" s="21">
        <f>IF(OR(I92="",H92="",I92&lt;=0),"",IFERROR(ROUNDUP(H92/I92,0),""))</f>
        <v/>
      </c>
      <c r="K92" s="20" t="n"/>
      <c r="L92" s="27">
        <f>IF(OR(E92="",E92='Parâmetros'!$D$7,K92="",I92="",H92=""),"",K92*I92-H92)</f>
        <v/>
      </c>
      <c r="M92" s="20" t="n"/>
      <c r="N92" s="27">
        <f>IF(OR(E92="",E92='Parâmetros'!$D$7,M92="",I92="",H92=""),"",M92*I92-H92)</f>
        <v/>
      </c>
      <c r="O92" s="11">
        <f>IF(AND(A92="",D92=""),"",IF(A92="","Informar ID",IF(D92="","Informar descrição",IF(COUNTIF($A$5:$A$124,A92)&gt;1,"Rever ID duplicado",IF(E92="","Selecionar status",IF(OR(B92="",C92=""),"Conferir datas",IF(C92&lt;B92,"Rever período",IF(E92='Parâmetros'!$D$7,"Sem avaliação: cancelada",IF(OR(F92="",G92="",H92=""),"Conferir valores",IF(F92&lt;=G92,"Rever preço ou custo",IF(AND(E92='Parâmetros'!$D$6,M92=""),"Informar realizados",IF(AND(E92='Parâmetros'!$D$6,M92&lt;J92),"Realizado abaixo do equilíbrio",IF(AND(E92='Parâmetros'!$D$6,M92&gt;=J92),"Equilíbrio atingido",IF(K92="","Informar previsão",IF(K92&lt;J92,"Previsão abaixo do equilíbrio","Previsão cobre o equilíbrio")))))))))))))))</f>
        <v/>
      </c>
    </row>
    <row r="93" ht="28" customHeight="1">
      <c r="A93" s="15" t="n"/>
      <c r="B93" s="28" t="n"/>
      <c r="C93" s="28" t="n"/>
      <c r="D93" s="17" t="n"/>
      <c r="E93" s="15" t="n"/>
      <c r="F93" s="29" t="n"/>
      <c r="G93" s="29" t="n"/>
      <c r="H93" s="29" t="n"/>
      <c r="I93" s="26">
        <f>IF(OR(F93="",G93=""),"",F93-G93)</f>
        <v/>
      </c>
      <c r="J93" s="19">
        <f>IF(OR(I93="",H93="",I93&lt;=0),"",IFERROR(ROUNDUP(H93/I93,0),""))</f>
        <v/>
      </c>
      <c r="K93" s="20" t="n"/>
      <c r="L93" s="26">
        <f>IF(OR(E93="",E93='Parâmetros'!$D$7,K93="",I93="",H93=""),"",K93*I93-H93)</f>
        <v/>
      </c>
      <c r="M93" s="20" t="n"/>
      <c r="N93" s="26">
        <f>IF(OR(E93="",E93='Parâmetros'!$D$7,M93="",I93="",H93=""),"",M93*I93-H93)</f>
        <v/>
      </c>
      <c r="O93" s="8">
        <f>IF(AND(A93="",D93=""),"",IF(A93="","Informar ID",IF(D93="","Informar descrição",IF(COUNTIF($A$5:$A$124,A93)&gt;1,"Rever ID duplicado",IF(E93="","Selecionar status",IF(OR(B93="",C93=""),"Conferir datas",IF(C93&lt;B93,"Rever período",IF(E93='Parâmetros'!$D$7,"Sem avaliação: cancelada",IF(OR(F93="",G93="",H93=""),"Conferir valores",IF(F93&lt;=G93,"Rever preço ou custo",IF(AND(E93='Parâmetros'!$D$6,M93=""),"Informar realizados",IF(AND(E93='Parâmetros'!$D$6,M93&lt;J93),"Realizado abaixo do equilíbrio",IF(AND(E93='Parâmetros'!$D$6,M93&gt;=J93),"Equilíbrio atingido",IF(K93="","Informar previsão",IF(K93&lt;J93,"Previsão abaixo do equilíbrio","Previsão cobre o equilíbrio")))))))))))))))</f>
        <v/>
      </c>
    </row>
    <row r="94" ht="28" customHeight="1">
      <c r="A94" s="15" t="n"/>
      <c r="B94" s="28" t="n"/>
      <c r="C94" s="28" t="n"/>
      <c r="D94" s="17" t="n"/>
      <c r="E94" s="15" t="n"/>
      <c r="F94" s="29" t="n"/>
      <c r="G94" s="29" t="n"/>
      <c r="H94" s="29" t="n"/>
      <c r="I94" s="27">
        <f>IF(OR(F94="",G94=""),"",F94-G94)</f>
        <v/>
      </c>
      <c r="J94" s="21">
        <f>IF(OR(I94="",H94="",I94&lt;=0),"",IFERROR(ROUNDUP(H94/I94,0),""))</f>
        <v/>
      </c>
      <c r="K94" s="20" t="n"/>
      <c r="L94" s="27">
        <f>IF(OR(E94="",E94='Parâmetros'!$D$7,K94="",I94="",H94=""),"",K94*I94-H94)</f>
        <v/>
      </c>
      <c r="M94" s="20" t="n"/>
      <c r="N94" s="27">
        <f>IF(OR(E94="",E94='Parâmetros'!$D$7,M94="",I94="",H94=""),"",M94*I94-H94)</f>
        <v/>
      </c>
      <c r="O94" s="11">
        <f>IF(AND(A94="",D94=""),"",IF(A94="","Informar ID",IF(D94="","Informar descrição",IF(COUNTIF($A$5:$A$124,A94)&gt;1,"Rever ID duplicado",IF(E94="","Selecionar status",IF(OR(B94="",C94=""),"Conferir datas",IF(C94&lt;B94,"Rever período",IF(E94='Parâmetros'!$D$7,"Sem avaliação: cancelada",IF(OR(F94="",G94="",H94=""),"Conferir valores",IF(F94&lt;=G94,"Rever preço ou custo",IF(AND(E94='Parâmetros'!$D$6,M94=""),"Informar realizados",IF(AND(E94='Parâmetros'!$D$6,M94&lt;J94),"Realizado abaixo do equilíbrio",IF(AND(E94='Parâmetros'!$D$6,M94&gt;=J94),"Equilíbrio atingido",IF(K94="","Informar previsão",IF(K94&lt;J94,"Previsão abaixo do equilíbrio","Previsão cobre o equilíbrio")))))))))))))))</f>
        <v/>
      </c>
    </row>
    <row r="95" ht="28" customHeight="1">
      <c r="A95" s="15" t="n"/>
      <c r="B95" s="28" t="n"/>
      <c r="C95" s="28" t="n"/>
      <c r="D95" s="17" t="n"/>
      <c r="E95" s="15" t="n"/>
      <c r="F95" s="29" t="n"/>
      <c r="G95" s="29" t="n"/>
      <c r="H95" s="29" t="n"/>
      <c r="I95" s="26">
        <f>IF(OR(F95="",G95=""),"",F95-G95)</f>
        <v/>
      </c>
      <c r="J95" s="19">
        <f>IF(OR(I95="",H95="",I95&lt;=0),"",IFERROR(ROUNDUP(H95/I95,0),""))</f>
        <v/>
      </c>
      <c r="K95" s="20" t="n"/>
      <c r="L95" s="26">
        <f>IF(OR(E95="",E95='Parâmetros'!$D$7,K95="",I95="",H95=""),"",K95*I95-H95)</f>
        <v/>
      </c>
      <c r="M95" s="20" t="n"/>
      <c r="N95" s="26">
        <f>IF(OR(E95="",E95='Parâmetros'!$D$7,M95="",I95="",H95=""),"",M95*I95-H95)</f>
        <v/>
      </c>
      <c r="O95" s="8">
        <f>IF(AND(A95="",D95=""),"",IF(A95="","Informar ID",IF(D95="","Informar descrição",IF(COUNTIF($A$5:$A$124,A95)&gt;1,"Rever ID duplicado",IF(E95="","Selecionar status",IF(OR(B95="",C95=""),"Conferir datas",IF(C95&lt;B95,"Rever período",IF(E95='Parâmetros'!$D$7,"Sem avaliação: cancelada",IF(OR(F95="",G95="",H95=""),"Conferir valores",IF(F95&lt;=G95,"Rever preço ou custo",IF(AND(E95='Parâmetros'!$D$6,M95=""),"Informar realizados",IF(AND(E95='Parâmetros'!$D$6,M95&lt;J95),"Realizado abaixo do equilíbrio",IF(AND(E95='Parâmetros'!$D$6,M95&gt;=J95),"Equilíbrio atingido",IF(K95="","Informar previsão",IF(K95&lt;J95,"Previsão abaixo do equilíbrio","Previsão cobre o equilíbrio")))))))))))))))</f>
        <v/>
      </c>
    </row>
    <row r="96" ht="28" customHeight="1">
      <c r="A96" s="15" t="n"/>
      <c r="B96" s="28" t="n"/>
      <c r="C96" s="28" t="n"/>
      <c r="D96" s="17" t="n"/>
      <c r="E96" s="15" t="n"/>
      <c r="F96" s="29" t="n"/>
      <c r="G96" s="29" t="n"/>
      <c r="H96" s="29" t="n"/>
      <c r="I96" s="27">
        <f>IF(OR(F96="",G96=""),"",F96-G96)</f>
        <v/>
      </c>
      <c r="J96" s="21">
        <f>IF(OR(I96="",H96="",I96&lt;=0),"",IFERROR(ROUNDUP(H96/I96,0),""))</f>
        <v/>
      </c>
      <c r="K96" s="20" t="n"/>
      <c r="L96" s="27">
        <f>IF(OR(E96="",E96='Parâmetros'!$D$7,K96="",I96="",H96=""),"",K96*I96-H96)</f>
        <v/>
      </c>
      <c r="M96" s="20" t="n"/>
      <c r="N96" s="27">
        <f>IF(OR(E96="",E96='Parâmetros'!$D$7,M96="",I96="",H96=""),"",M96*I96-H96)</f>
        <v/>
      </c>
      <c r="O96" s="11">
        <f>IF(AND(A96="",D96=""),"",IF(A96="","Informar ID",IF(D96="","Informar descrição",IF(COUNTIF($A$5:$A$124,A96)&gt;1,"Rever ID duplicado",IF(E96="","Selecionar status",IF(OR(B96="",C96=""),"Conferir datas",IF(C96&lt;B96,"Rever período",IF(E96='Parâmetros'!$D$7,"Sem avaliação: cancelada",IF(OR(F96="",G96="",H96=""),"Conferir valores",IF(F96&lt;=G96,"Rever preço ou custo",IF(AND(E96='Parâmetros'!$D$6,M96=""),"Informar realizados",IF(AND(E96='Parâmetros'!$D$6,M96&lt;J96),"Realizado abaixo do equilíbrio",IF(AND(E96='Parâmetros'!$D$6,M96&gt;=J96),"Equilíbrio atingido",IF(K96="","Informar previsão",IF(K96&lt;J96,"Previsão abaixo do equilíbrio","Previsão cobre o equilíbrio")))))))))))))))</f>
        <v/>
      </c>
    </row>
    <row r="97" ht="28" customHeight="1">
      <c r="A97" s="15" t="n"/>
      <c r="B97" s="28" t="n"/>
      <c r="C97" s="28" t="n"/>
      <c r="D97" s="17" t="n"/>
      <c r="E97" s="15" t="n"/>
      <c r="F97" s="29" t="n"/>
      <c r="G97" s="29" t="n"/>
      <c r="H97" s="29" t="n"/>
      <c r="I97" s="26">
        <f>IF(OR(F97="",G97=""),"",F97-G97)</f>
        <v/>
      </c>
      <c r="J97" s="19">
        <f>IF(OR(I97="",H97="",I97&lt;=0),"",IFERROR(ROUNDUP(H97/I97,0),""))</f>
        <v/>
      </c>
      <c r="K97" s="20" t="n"/>
      <c r="L97" s="26">
        <f>IF(OR(E97="",E97='Parâmetros'!$D$7,K97="",I97="",H97=""),"",K97*I97-H97)</f>
        <v/>
      </c>
      <c r="M97" s="20" t="n"/>
      <c r="N97" s="26">
        <f>IF(OR(E97="",E97='Parâmetros'!$D$7,M97="",I97="",H97=""),"",M97*I97-H97)</f>
        <v/>
      </c>
      <c r="O97" s="8">
        <f>IF(AND(A97="",D97=""),"",IF(A97="","Informar ID",IF(D97="","Informar descrição",IF(COUNTIF($A$5:$A$124,A97)&gt;1,"Rever ID duplicado",IF(E97="","Selecionar status",IF(OR(B97="",C97=""),"Conferir datas",IF(C97&lt;B97,"Rever período",IF(E97='Parâmetros'!$D$7,"Sem avaliação: cancelada",IF(OR(F97="",G97="",H97=""),"Conferir valores",IF(F97&lt;=G97,"Rever preço ou custo",IF(AND(E97='Parâmetros'!$D$6,M97=""),"Informar realizados",IF(AND(E97='Parâmetros'!$D$6,M97&lt;J97),"Realizado abaixo do equilíbrio",IF(AND(E97='Parâmetros'!$D$6,M97&gt;=J97),"Equilíbrio atingido",IF(K97="","Informar previsão",IF(K97&lt;J97,"Previsão abaixo do equilíbrio","Previsão cobre o equilíbrio")))))))))))))))</f>
        <v/>
      </c>
    </row>
    <row r="98" ht="28" customHeight="1">
      <c r="A98" s="15" t="n"/>
      <c r="B98" s="28" t="n"/>
      <c r="C98" s="28" t="n"/>
      <c r="D98" s="17" t="n"/>
      <c r="E98" s="15" t="n"/>
      <c r="F98" s="29" t="n"/>
      <c r="G98" s="29" t="n"/>
      <c r="H98" s="29" t="n"/>
      <c r="I98" s="27">
        <f>IF(OR(F98="",G98=""),"",F98-G98)</f>
        <v/>
      </c>
      <c r="J98" s="21">
        <f>IF(OR(I98="",H98="",I98&lt;=0),"",IFERROR(ROUNDUP(H98/I98,0),""))</f>
        <v/>
      </c>
      <c r="K98" s="20" t="n"/>
      <c r="L98" s="27">
        <f>IF(OR(E98="",E98='Parâmetros'!$D$7,K98="",I98="",H98=""),"",K98*I98-H98)</f>
        <v/>
      </c>
      <c r="M98" s="20" t="n"/>
      <c r="N98" s="27">
        <f>IF(OR(E98="",E98='Parâmetros'!$D$7,M98="",I98="",H98=""),"",M98*I98-H98)</f>
        <v/>
      </c>
      <c r="O98" s="11">
        <f>IF(AND(A98="",D98=""),"",IF(A98="","Informar ID",IF(D98="","Informar descrição",IF(COUNTIF($A$5:$A$124,A98)&gt;1,"Rever ID duplicado",IF(E98="","Selecionar status",IF(OR(B98="",C98=""),"Conferir datas",IF(C98&lt;B98,"Rever período",IF(E98='Parâmetros'!$D$7,"Sem avaliação: cancelada",IF(OR(F98="",G98="",H98=""),"Conferir valores",IF(F98&lt;=G98,"Rever preço ou custo",IF(AND(E98='Parâmetros'!$D$6,M98=""),"Informar realizados",IF(AND(E98='Parâmetros'!$D$6,M98&lt;J98),"Realizado abaixo do equilíbrio",IF(AND(E98='Parâmetros'!$D$6,M98&gt;=J98),"Equilíbrio atingido",IF(K98="","Informar previsão",IF(K98&lt;J98,"Previsão abaixo do equilíbrio","Previsão cobre o equilíbrio")))))))))))))))</f>
        <v/>
      </c>
    </row>
    <row r="99" ht="28" customHeight="1">
      <c r="A99" s="15" t="n"/>
      <c r="B99" s="28" t="n"/>
      <c r="C99" s="28" t="n"/>
      <c r="D99" s="17" t="n"/>
      <c r="E99" s="15" t="n"/>
      <c r="F99" s="29" t="n"/>
      <c r="G99" s="29" t="n"/>
      <c r="H99" s="29" t="n"/>
      <c r="I99" s="26">
        <f>IF(OR(F99="",G99=""),"",F99-G99)</f>
        <v/>
      </c>
      <c r="J99" s="19">
        <f>IF(OR(I99="",H99="",I99&lt;=0),"",IFERROR(ROUNDUP(H99/I99,0),""))</f>
        <v/>
      </c>
      <c r="K99" s="20" t="n"/>
      <c r="L99" s="26">
        <f>IF(OR(E99="",E99='Parâmetros'!$D$7,K99="",I99="",H99=""),"",K99*I99-H99)</f>
        <v/>
      </c>
      <c r="M99" s="20" t="n"/>
      <c r="N99" s="26">
        <f>IF(OR(E99="",E99='Parâmetros'!$D$7,M99="",I99="",H99=""),"",M99*I99-H99)</f>
        <v/>
      </c>
      <c r="O99" s="8">
        <f>IF(AND(A99="",D99=""),"",IF(A99="","Informar ID",IF(D99="","Informar descrição",IF(COUNTIF($A$5:$A$124,A99)&gt;1,"Rever ID duplicado",IF(E99="","Selecionar status",IF(OR(B99="",C99=""),"Conferir datas",IF(C99&lt;B99,"Rever período",IF(E99='Parâmetros'!$D$7,"Sem avaliação: cancelada",IF(OR(F99="",G99="",H99=""),"Conferir valores",IF(F99&lt;=G99,"Rever preço ou custo",IF(AND(E99='Parâmetros'!$D$6,M99=""),"Informar realizados",IF(AND(E99='Parâmetros'!$D$6,M99&lt;J99),"Realizado abaixo do equilíbrio",IF(AND(E99='Parâmetros'!$D$6,M99&gt;=J99),"Equilíbrio atingido",IF(K99="","Informar previsão",IF(K99&lt;J99,"Previsão abaixo do equilíbrio","Previsão cobre o equilíbrio")))))))))))))))</f>
        <v/>
      </c>
    </row>
    <row r="100" ht="28" customHeight="1">
      <c r="A100" s="15" t="n"/>
      <c r="B100" s="28" t="n"/>
      <c r="C100" s="28" t="n"/>
      <c r="D100" s="17" t="n"/>
      <c r="E100" s="15" t="n"/>
      <c r="F100" s="29" t="n"/>
      <c r="G100" s="29" t="n"/>
      <c r="H100" s="29" t="n"/>
      <c r="I100" s="27">
        <f>IF(OR(F100="",G100=""),"",F100-G100)</f>
        <v/>
      </c>
      <c r="J100" s="21">
        <f>IF(OR(I100="",H100="",I100&lt;=0),"",IFERROR(ROUNDUP(H100/I100,0),""))</f>
        <v/>
      </c>
      <c r="K100" s="20" t="n"/>
      <c r="L100" s="27">
        <f>IF(OR(E100="",E100='Parâmetros'!$D$7,K100="",I100="",H100=""),"",K100*I100-H100)</f>
        <v/>
      </c>
      <c r="M100" s="20" t="n"/>
      <c r="N100" s="27">
        <f>IF(OR(E100="",E100='Parâmetros'!$D$7,M100="",I100="",H100=""),"",M100*I100-H100)</f>
        <v/>
      </c>
      <c r="O100" s="11">
        <f>IF(AND(A100="",D100=""),"",IF(A100="","Informar ID",IF(D100="","Informar descrição",IF(COUNTIF($A$5:$A$124,A100)&gt;1,"Rever ID duplicado",IF(E100="","Selecionar status",IF(OR(B100="",C100=""),"Conferir datas",IF(C100&lt;B100,"Rever período",IF(E100='Parâmetros'!$D$7,"Sem avaliação: cancelada",IF(OR(F100="",G100="",H100=""),"Conferir valores",IF(F100&lt;=G100,"Rever preço ou custo",IF(AND(E100='Parâmetros'!$D$6,M100=""),"Informar realizados",IF(AND(E100='Parâmetros'!$D$6,M100&lt;J100),"Realizado abaixo do equilíbrio",IF(AND(E100='Parâmetros'!$D$6,M100&gt;=J100),"Equilíbrio atingido",IF(K100="","Informar previsão",IF(K100&lt;J100,"Previsão abaixo do equilíbrio","Previsão cobre o equilíbrio")))))))))))))))</f>
        <v/>
      </c>
    </row>
    <row r="101" ht="28" customHeight="1">
      <c r="A101" s="15" t="n"/>
      <c r="B101" s="28" t="n"/>
      <c r="C101" s="28" t="n"/>
      <c r="D101" s="17" t="n"/>
      <c r="E101" s="15" t="n"/>
      <c r="F101" s="29" t="n"/>
      <c r="G101" s="29" t="n"/>
      <c r="H101" s="29" t="n"/>
      <c r="I101" s="26">
        <f>IF(OR(F101="",G101=""),"",F101-G101)</f>
        <v/>
      </c>
      <c r="J101" s="19">
        <f>IF(OR(I101="",H101="",I101&lt;=0),"",IFERROR(ROUNDUP(H101/I101,0),""))</f>
        <v/>
      </c>
      <c r="K101" s="20" t="n"/>
      <c r="L101" s="26">
        <f>IF(OR(E101="",E101='Parâmetros'!$D$7,K101="",I101="",H101=""),"",K101*I101-H101)</f>
        <v/>
      </c>
      <c r="M101" s="20" t="n"/>
      <c r="N101" s="26">
        <f>IF(OR(E101="",E101='Parâmetros'!$D$7,M101="",I101="",H101=""),"",M101*I101-H101)</f>
        <v/>
      </c>
      <c r="O101" s="8">
        <f>IF(AND(A101="",D101=""),"",IF(A101="","Informar ID",IF(D101="","Informar descrição",IF(COUNTIF($A$5:$A$124,A101)&gt;1,"Rever ID duplicado",IF(E101="","Selecionar status",IF(OR(B101="",C101=""),"Conferir datas",IF(C101&lt;B101,"Rever período",IF(E101='Parâmetros'!$D$7,"Sem avaliação: cancelada",IF(OR(F101="",G101="",H101=""),"Conferir valores",IF(F101&lt;=G101,"Rever preço ou custo",IF(AND(E101='Parâmetros'!$D$6,M101=""),"Informar realizados",IF(AND(E101='Parâmetros'!$D$6,M101&lt;J101),"Realizado abaixo do equilíbrio",IF(AND(E101='Parâmetros'!$D$6,M101&gt;=J101),"Equilíbrio atingido",IF(K101="","Informar previsão",IF(K101&lt;J101,"Previsão abaixo do equilíbrio","Previsão cobre o equilíbrio")))))))))))))))</f>
        <v/>
      </c>
    </row>
    <row r="102" ht="28" customHeight="1">
      <c r="A102" s="15" t="n"/>
      <c r="B102" s="28" t="n"/>
      <c r="C102" s="28" t="n"/>
      <c r="D102" s="17" t="n"/>
      <c r="E102" s="15" t="n"/>
      <c r="F102" s="29" t="n"/>
      <c r="G102" s="29" t="n"/>
      <c r="H102" s="29" t="n"/>
      <c r="I102" s="27">
        <f>IF(OR(F102="",G102=""),"",F102-G102)</f>
        <v/>
      </c>
      <c r="J102" s="21">
        <f>IF(OR(I102="",H102="",I102&lt;=0),"",IFERROR(ROUNDUP(H102/I102,0),""))</f>
        <v/>
      </c>
      <c r="K102" s="20" t="n"/>
      <c r="L102" s="27">
        <f>IF(OR(E102="",E102='Parâmetros'!$D$7,K102="",I102="",H102=""),"",K102*I102-H102)</f>
        <v/>
      </c>
      <c r="M102" s="20" t="n"/>
      <c r="N102" s="27">
        <f>IF(OR(E102="",E102='Parâmetros'!$D$7,M102="",I102="",H102=""),"",M102*I102-H102)</f>
        <v/>
      </c>
      <c r="O102" s="11">
        <f>IF(AND(A102="",D102=""),"",IF(A102="","Informar ID",IF(D102="","Informar descrição",IF(COUNTIF($A$5:$A$124,A102)&gt;1,"Rever ID duplicado",IF(E102="","Selecionar status",IF(OR(B102="",C102=""),"Conferir datas",IF(C102&lt;B102,"Rever período",IF(E102='Parâmetros'!$D$7,"Sem avaliação: cancelada",IF(OR(F102="",G102="",H102=""),"Conferir valores",IF(F102&lt;=G102,"Rever preço ou custo",IF(AND(E102='Parâmetros'!$D$6,M102=""),"Informar realizados",IF(AND(E102='Parâmetros'!$D$6,M102&lt;J102),"Realizado abaixo do equilíbrio",IF(AND(E102='Parâmetros'!$D$6,M102&gt;=J102),"Equilíbrio atingido",IF(K102="","Informar previsão",IF(K102&lt;J102,"Previsão abaixo do equilíbrio","Previsão cobre o equilíbrio")))))))))))))))</f>
        <v/>
      </c>
    </row>
    <row r="103" ht="28" customHeight="1">
      <c r="A103" s="15" t="n"/>
      <c r="B103" s="28" t="n"/>
      <c r="C103" s="28" t="n"/>
      <c r="D103" s="17" t="n"/>
      <c r="E103" s="15" t="n"/>
      <c r="F103" s="29" t="n"/>
      <c r="G103" s="29" t="n"/>
      <c r="H103" s="29" t="n"/>
      <c r="I103" s="26">
        <f>IF(OR(F103="",G103=""),"",F103-G103)</f>
        <v/>
      </c>
      <c r="J103" s="19">
        <f>IF(OR(I103="",H103="",I103&lt;=0),"",IFERROR(ROUNDUP(H103/I103,0),""))</f>
        <v/>
      </c>
      <c r="K103" s="20" t="n"/>
      <c r="L103" s="26">
        <f>IF(OR(E103="",E103='Parâmetros'!$D$7,K103="",I103="",H103=""),"",K103*I103-H103)</f>
        <v/>
      </c>
      <c r="M103" s="20" t="n"/>
      <c r="N103" s="26">
        <f>IF(OR(E103="",E103='Parâmetros'!$D$7,M103="",I103="",H103=""),"",M103*I103-H103)</f>
        <v/>
      </c>
      <c r="O103" s="8">
        <f>IF(AND(A103="",D103=""),"",IF(A103="","Informar ID",IF(D103="","Informar descrição",IF(COUNTIF($A$5:$A$124,A103)&gt;1,"Rever ID duplicado",IF(E103="","Selecionar status",IF(OR(B103="",C103=""),"Conferir datas",IF(C103&lt;B103,"Rever período",IF(E103='Parâmetros'!$D$7,"Sem avaliação: cancelada",IF(OR(F103="",G103="",H103=""),"Conferir valores",IF(F103&lt;=G103,"Rever preço ou custo",IF(AND(E103='Parâmetros'!$D$6,M103=""),"Informar realizados",IF(AND(E103='Parâmetros'!$D$6,M103&lt;J103),"Realizado abaixo do equilíbrio",IF(AND(E103='Parâmetros'!$D$6,M103&gt;=J103),"Equilíbrio atingido",IF(K103="","Informar previsão",IF(K103&lt;J103,"Previsão abaixo do equilíbrio","Previsão cobre o equilíbrio")))))))))))))))</f>
        <v/>
      </c>
    </row>
    <row r="104" ht="28" customHeight="1">
      <c r="A104" s="15" t="n"/>
      <c r="B104" s="28" t="n"/>
      <c r="C104" s="28" t="n"/>
      <c r="D104" s="17" t="n"/>
      <c r="E104" s="15" t="n"/>
      <c r="F104" s="29" t="n"/>
      <c r="G104" s="29" t="n"/>
      <c r="H104" s="29" t="n"/>
      <c r="I104" s="27">
        <f>IF(OR(F104="",G104=""),"",F104-G104)</f>
        <v/>
      </c>
      <c r="J104" s="21">
        <f>IF(OR(I104="",H104="",I104&lt;=0),"",IFERROR(ROUNDUP(H104/I104,0),""))</f>
        <v/>
      </c>
      <c r="K104" s="20" t="n"/>
      <c r="L104" s="27">
        <f>IF(OR(E104="",E104='Parâmetros'!$D$7,K104="",I104="",H104=""),"",K104*I104-H104)</f>
        <v/>
      </c>
      <c r="M104" s="20" t="n"/>
      <c r="N104" s="27">
        <f>IF(OR(E104="",E104='Parâmetros'!$D$7,M104="",I104="",H104=""),"",M104*I104-H104)</f>
        <v/>
      </c>
      <c r="O104" s="11">
        <f>IF(AND(A104="",D104=""),"",IF(A104="","Informar ID",IF(D104="","Informar descrição",IF(COUNTIF($A$5:$A$124,A104)&gt;1,"Rever ID duplicado",IF(E104="","Selecionar status",IF(OR(B104="",C104=""),"Conferir datas",IF(C104&lt;B104,"Rever período",IF(E104='Parâmetros'!$D$7,"Sem avaliação: cancelada",IF(OR(F104="",G104="",H104=""),"Conferir valores",IF(F104&lt;=G104,"Rever preço ou custo",IF(AND(E104='Parâmetros'!$D$6,M104=""),"Informar realizados",IF(AND(E104='Parâmetros'!$D$6,M104&lt;J104),"Realizado abaixo do equilíbrio",IF(AND(E104='Parâmetros'!$D$6,M104&gt;=J104),"Equilíbrio atingido",IF(K104="","Informar previsão",IF(K104&lt;J104,"Previsão abaixo do equilíbrio","Previsão cobre o equilíbrio")))))))))))))))</f>
        <v/>
      </c>
    </row>
    <row r="105" ht="28" customHeight="1">
      <c r="A105" s="15" t="n"/>
      <c r="B105" s="28" t="n"/>
      <c r="C105" s="28" t="n"/>
      <c r="D105" s="17" t="n"/>
      <c r="E105" s="15" t="n"/>
      <c r="F105" s="29" t="n"/>
      <c r="G105" s="29" t="n"/>
      <c r="H105" s="29" t="n"/>
      <c r="I105" s="26">
        <f>IF(OR(F105="",G105=""),"",F105-G105)</f>
        <v/>
      </c>
      <c r="J105" s="19">
        <f>IF(OR(I105="",H105="",I105&lt;=0),"",IFERROR(ROUNDUP(H105/I105,0),""))</f>
        <v/>
      </c>
      <c r="K105" s="20" t="n"/>
      <c r="L105" s="26">
        <f>IF(OR(E105="",E105='Parâmetros'!$D$7,K105="",I105="",H105=""),"",K105*I105-H105)</f>
        <v/>
      </c>
      <c r="M105" s="20" t="n"/>
      <c r="N105" s="26">
        <f>IF(OR(E105="",E105='Parâmetros'!$D$7,M105="",I105="",H105=""),"",M105*I105-H105)</f>
        <v/>
      </c>
      <c r="O105" s="8">
        <f>IF(AND(A105="",D105=""),"",IF(A105="","Informar ID",IF(D105="","Informar descrição",IF(COUNTIF($A$5:$A$124,A105)&gt;1,"Rever ID duplicado",IF(E105="","Selecionar status",IF(OR(B105="",C105=""),"Conferir datas",IF(C105&lt;B105,"Rever período",IF(E105='Parâmetros'!$D$7,"Sem avaliação: cancelada",IF(OR(F105="",G105="",H105=""),"Conferir valores",IF(F105&lt;=G105,"Rever preço ou custo",IF(AND(E105='Parâmetros'!$D$6,M105=""),"Informar realizados",IF(AND(E105='Parâmetros'!$D$6,M105&lt;J105),"Realizado abaixo do equilíbrio",IF(AND(E105='Parâmetros'!$D$6,M105&gt;=J105),"Equilíbrio atingido",IF(K105="","Informar previsão",IF(K105&lt;J105,"Previsão abaixo do equilíbrio","Previsão cobre o equilíbrio")))))))))))))))</f>
        <v/>
      </c>
    </row>
    <row r="106" ht="28" customHeight="1">
      <c r="A106" s="15" t="n"/>
      <c r="B106" s="28" t="n"/>
      <c r="C106" s="28" t="n"/>
      <c r="D106" s="17" t="n"/>
      <c r="E106" s="15" t="n"/>
      <c r="F106" s="29" t="n"/>
      <c r="G106" s="29" t="n"/>
      <c r="H106" s="29" t="n"/>
      <c r="I106" s="27">
        <f>IF(OR(F106="",G106=""),"",F106-G106)</f>
        <v/>
      </c>
      <c r="J106" s="21">
        <f>IF(OR(I106="",H106="",I106&lt;=0),"",IFERROR(ROUNDUP(H106/I106,0),""))</f>
        <v/>
      </c>
      <c r="K106" s="20" t="n"/>
      <c r="L106" s="27">
        <f>IF(OR(E106="",E106='Parâmetros'!$D$7,K106="",I106="",H106=""),"",K106*I106-H106)</f>
        <v/>
      </c>
      <c r="M106" s="20" t="n"/>
      <c r="N106" s="27">
        <f>IF(OR(E106="",E106='Parâmetros'!$D$7,M106="",I106="",H106=""),"",M106*I106-H106)</f>
        <v/>
      </c>
      <c r="O106" s="11">
        <f>IF(AND(A106="",D106=""),"",IF(A106="","Informar ID",IF(D106="","Informar descrição",IF(COUNTIF($A$5:$A$124,A106)&gt;1,"Rever ID duplicado",IF(E106="","Selecionar status",IF(OR(B106="",C106=""),"Conferir datas",IF(C106&lt;B106,"Rever período",IF(E106='Parâmetros'!$D$7,"Sem avaliação: cancelada",IF(OR(F106="",G106="",H106=""),"Conferir valores",IF(F106&lt;=G106,"Rever preço ou custo",IF(AND(E106='Parâmetros'!$D$6,M106=""),"Informar realizados",IF(AND(E106='Parâmetros'!$D$6,M106&lt;J106),"Realizado abaixo do equilíbrio",IF(AND(E106='Parâmetros'!$D$6,M106&gt;=J106),"Equilíbrio atingido",IF(K106="","Informar previsão",IF(K106&lt;J106,"Previsão abaixo do equilíbrio","Previsão cobre o equilíbrio")))))))))))))))</f>
        <v/>
      </c>
    </row>
    <row r="107" ht="28" customHeight="1">
      <c r="A107" s="15" t="n"/>
      <c r="B107" s="28" t="n"/>
      <c r="C107" s="28" t="n"/>
      <c r="D107" s="17" t="n"/>
      <c r="E107" s="15" t="n"/>
      <c r="F107" s="29" t="n"/>
      <c r="G107" s="29" t="n"/>
      <c r="H107" s="29" t="n"/>
      <c r="I107" s="26">
        <f>IF(OR(F107="",G107=""),"",F107-G107)</f>
        <v/>
      </c>
      <c r="J107" s="19">
        <f>IF(OR(I107="",H107="",I107&lt;=0),"",IFERROR(ROUNDUP(H107/I107,0),""))</f>
        <v/>
      </c>
      <c r="K107" s="20" t="n"/>
      <c r="L107" s="26">
        <f>IF(OR(E107="",E107='Parâmetros'!$D$7,K107="",I107="",H107=""),"",K107*I107-H107)</f>
        <v/>
      </c>
      <c r="M107" s="20" t="n"/>
      <c r="N107" s="26">
        <f>IF(OR(E107="",E107='Parâmetros'!$D$7,M107="",I107="",H107=""),"",M107*I107-H107)</f>
        <v/>
      </c>
      <c r="O107" s="8">
        <f>IF(AND(A107="",D107=""),"",IF(A107="","Informar ID",IF(D107="","Informar descrição",IF(COUNTIF($A$5:$A$124,A107)&gt;1,"Rever ID duplicado",IF(E107="","Selecionar status",IF(OR(B107="",C107=""),"Conferir datas",IF(C107&lt;B107,"Rever período",IF(E107='Parâmetros'!$D$7,"Sem avaliação: cancelada",IF(OR(F107="",G107="",H107=""),"Conferir valores",IF(F107&lt;=G107,"Rever preço ou custo",IF(AND(E107='Parâmetros'!$D$6,M107=""),"Informar realizados",IF(AND(E107='Parâmetros'!$D$6,M107&lt;J107),"Realizado abaixo do equilíbrio",IF(AND(E107='Parâmetros'!$D$6,M107&gt;=J107),"Equilíbrio atingido",IF(K107="","Informar previsão",IF(K107&lt;J107,"Previsão abaixo do equilíbrio","Previsão cobre o equilíbrio")))))))))))))))</f>
        <v/>
      </c>
    </row>
    <row r="108" ht="28" customHeight="1">
      <c r="A108" s="15" t="n"/>
      <c r="B108" s="28" t="n"/>
      <c r="C108" s="28" t="n"/>
      <c r="D108" s="17" t="n"/>
      <c r="E108" s="15" t="n"/>
      <c r="F108" s="29" t="n"/>
      <c r="G108" s="29" t="n"/>
      <c r="H108" s="29" t="n"/>
      <c r="I108" s="27">
        <f>IF(OR(F108="",G108=""),"",F108-G108)</f>
        <v/>
      </c>
      <c r="J108" s="21">
        <f>IF(OR(I108="",H108="",I108&lt;=0),"",IFERROR(ROUNDUP(H108/I108,0),""))</f>
        <v/>
      </c>
      <c r="K108" s="20" t="n"/>
      <c r="L108" s="27">
        <f>IF(OR(E108="",E108='Parâmetros'!$D$7,K108="",I108="",H108=""),"",K108*I108-H108)</f>
        <v/>
      </c>
      <c r="M108" s="20" t="n"/>
      <c r="N108" s="27">
        <f>IF(OR(E108="",E108='Parâmetros'!$D$7,M108="",I108="",H108=""),"",M108*I108-H108)</f>
        <v/>
      </c>
      <c r="O108" s="11">
        <f>IF(AND(A108="",D108=""),"",IF(A108="","Informar ID",IF(D108="","Informar descrição",IF(COUNTIF($A$5:$A$124,A108)&gt;1,"Rever ID duplicado",IF(E108="","Selecionar status",IF(OR(B108="",C108=""),"Conferir datas",IF(C108&lt;B108,"Rever período",IF(E108='Parâmetros'!$D$7,"Sem avaliação: cancelada",IF(OR(F108="",G108="",H108=""),"Conferir valores",IF(F108&lt;=G108,"Rever preço ou custo",IF(AND(E108='Parâmetros'!$D$6,M108=""),"Informar realizados",IF(AND(E108='Parâmetros'!$D$6,M108&lt;J108),"Realizado abaixo do equilíbrio",IF(AND(E108='Parâmetros'!$D$6,M108&gt;=J108),"Equilíbrio atingido",IF(K108="","Informar previsão",IF(K108&lt;J108,"Previsão abaixo do equilíbrio","Previsão cobre o equilíbrio")))))))))))))))</f>
        <v/>
      </c>
    </row>
    <row r="109" ht="28" customHeight="1">
      <c r="A109" s="15" t="n"/>
      <c r="B109" s="28" t="n"/>
      <c r="C109" s="28" t="n"/>
      <c r="D109" s="17" t="n"/>
      <c r="E109" s="15" t="n"/>
      <c r="F109" s="29" t="n"/>
      <c r="G109" s="29" t="n"/>
      <c r="H109" s="29" t="n"/>
      <c r="I109" s="26">
        <f>IF(OR(F109="",G109=""),"",F109-G109)</f>
        <v/>
      </c>
      <c r="J109" s="19">
        <f>IF(OR(I109="",H109="",I109&lt;=0),"",IFERROR(ROUNDUP(H109/I109,0),""))</f>
        <v/>
      </c>
      <c r="K109" s="20" t="n"/>
      <c r="L109" s="26">
        <f>IF(OR(E109="",E109='Parâmetros'!$D$7,K109="",I109="",H109=""),"",K109*I109-H109)</f>
        <v/>
      </c>
      <c r="M109" s="20" t="n"/>
      <c r="N109" s="26">
        <f>IF(OR(E109="",E109='Parâmetros'!$D$7,M109="",I109="",H109=""),"",M109*I109-H109)</f>
        <v/>
      </c>
      <c r="O109" s="8">
        <f>IF(AND(A109="",D109=""),"",IF(A109="","Informar ID",IF(D109="","Informar descrição",IF(COUNTIF($A$5:$A$124,A109)&gt;1,"Rever ID duplicado",IF(E109="","Selecionar status",IF(OR(B109="",C109=""),"Conferir datas",IF(C109&lt;B109,"Rever período",IF(E109='Parâmetros'!$D$7,"Sem avaliação: cancelada",IF(OR(F109="",G109="",H109=""),"Conferir valores",IF(F109&lt;=G109,"Rever preço ou custo",IF(AND(E109='Parâmetros'!$D$6,M109=""),"Informar realizados",IF(AND(E109='Parâmetros'!$D$6,M109&lt;J109),"Realizado abaixo do equilíbrio",IF(AND(E109='Parâmetros'!$D$6,M109&gt;=J109),"Equilíbrio atingido",IF(K109="","Informar previsão",IF(K109&lt;J109,"Previsão abaixo do equilíbrio","Previsão cobre o equilíbrio")))))))))))))))</f>
        <v/>
      </c>
    </row>
    <row r="110" ht="28" customHeight="1">
      <c r="A110" s="15" t="n"/>
      <c r="B110" s="28" t="n"/>
      <c r="C110" s="28" t="n"/>
      <c r="D110" s="17" t="n"/>
      <c r="E110" s="15" t="n"/>
      <c r="F110" s="29" t="n"/>
      <c r="G110" s="29" t="n"/>
      <c r="H110" s="29" t="n"/>
      <c r="I110" s="27">
        <f>IF(OR(F110="",G110=""),"",F110-G110)</f>
        <v/>
      </c>
      <c r="J110" s="21">
        <f>IF(OR(I110="",H110="",I110&lt;=0),"",IFERROR(ROUNDUP(H110/I110,0),""))</f>
        <v/>
      </c>
      <c r="K110" s="20" t="n"/>
      <c r="L110" s="27">
        <f>IF(OR(E110="",E110='Parâmetros'!$D$7,K110="",I110="",H110=""),"",K110*I110-H110)</f>
        <v/>
      </c>
      <c r="M110" s="20" t="n"/>
      <c r="N110" s="27">
        <f>IF(OR(E110="",E110='Parâmetros'!$D$7,M110="",I110="",H110=""),"",M110*I110-H110)</f>
        <v/>
      </c>
      <c r="O110" s="11">
        <f>IF(AND(A110="",D110=""),"",IF(A110="","Informar ID",IF(D110="","Informar descrição",IF(COUNTIF($A$5:$A$124,A110)&gt;1,"Rever ID duplicado",IF(E110="","Selecionar status",IF(OR(B110="",C110=""),"Conferir datas",IF(C110&lt;B110,"Rever período",IF(E110='Parâmetros'!$D$7,"Sem avaliação: cancelada",IF(OR(F110="",G110="",H110=""),"Conferir valores",IF(F110&lt;=G110,"Rever preço ou custo",IF(AND(E110='Parâmetros'!$D$6,M110=""),"Informar realizados",IF(AND(E110='Parâmetros'!$D$6,M110&lt;J110),"Realizado abaixo do equilíbrio",IF(AND(E110='Parâmetros'!$D$6,M110&gt;=J110),"Equilíbrio atingido",IF(K110="","Informar previsão",IF(K110&lt;J110,"Previsão abaixo do equilíbrio","Previsão cobre o equilíbrio")))))))))))))))</f>
        <v/>
      </c>
    </row>
    <row r="111" ht="28" customHeight="1">
      <c r="A111" s="15" t="n"/>
      <c r="B111" s="28" t="n"/>
      <c r="C111" s="28" t="n"/>
      <c r="D111" s="17" t="n"/>
      <c r="E111" s="15" t="n"/>
      <c r="F111" s="29" t="n"/>
      <c r="G111" s="29" t="n"/>
      <c r="H111" s="29" t="n"/>
      <c r="I111" s="26">
        <f>IF(OR(F111="",G111=""),"",F111-G111)</f>
        <v/>
      </c>
      <c r="J111" s="19">
        <f>IF(OR(I111="",H111="",I111&lt;=0),"",IFERROR(ROUNDUP(H111/I111,0),""))</f>
        <v/>
      </c>
      <c r="K111" s="20" t="n"/>
      <c r="L111" s="26">
        <f>IF(OR(E111="",E111='Parâmetros'!$D$7,K111="",I111="",H111=""),"",K111*I111-H111)</f>
        <v/>
      </c>
      <c r="M111" s="20" t="n"/>
      <c r="N111" s="26">
        <f>IF(OR(E111="",E111='Parâmetros'!$D$7,M111="",I111="",H111=""),"",M111*I111-H111)</f>
        <v/>
      </c>
      <c r="O111" s="8">
        <f>IF(AND(A111="",D111=""),"",IF(A111="","Informar ID",IF(D111="","Informar descrição",IF(COUNTIF($A$5:$A$124,A111)&gt;1,"Rever ID duplicado",IF(E111="","Selecionar status",IF(OR(B111="",C111=""),"Conferir datas",IF(C111&lt;B111,"Rever período",IF(E111='Parâmetros'!$D$7,"Sem avaliação: cancelada",IF(OR(F111="",G111="",H111=""),"Conferir valores",IF(F111&lt;=G111,"Rever preço ou custo",IF(AND(E111='Parâmetros'!$D$6,M111=""),"Informar realizados",IF(AND(E111='Parâmetros'!$D$6,M111&lt;J111),"Realizado abaixo do equilíbrio",IF(AND(E111='Parâmetros'!$D$6,M111&gt;=J111),"Equilíbrio atingido",IF(K111="","Informar previsão",IF(K111&lt;J111,"Previsão abaixo do equilíbrio","Previsão cobre o equilíbrio")))))))))))))))</f>
        <v/>
      </c>
    </row>
    <row r="112" ht="28" customHeight="1">
      <c r="A112" s="15" t="n"/>
      <c r="B112" s="28" t="n"/>
      <c r="C112" s="28" t="n"/>
      <c r="D112" s="17" t="n"/>
      <c r="E112" s="15" t="n"/>
      <c r="F112" s="29" t="n"/>
      <c r="G112" s="29" t="n"/>
      <c r="H112" s="29" t="n"/>
      <c r="I112" s="27">
        <f>IF(OR(F112="",G112=""),"",F112-G112)</f>
        <v/>
      </c>
      <c r="J112" s="21">
        <f>IF(OR(I112="",H112="",I112&lt;=0),"",IFERROR(ROUNDUP(H112/I112,0),""))</f>
        <v/>
      </c>
      <c r="K112" s="20" t="n"/>
      <c r="L112" s="27">
        <f>IF(OR(E112="",E112='Parâmetros'!$D$7,K112="",I112="",H112=""),"",K112*I112-H112)</f>
        <v/>
      </c>
      <c r="M112" s="20" t="n"/>
      <c r="N112" s="27">
        <f>IF(OR(E112="",E112='Parâmetros'!$D$7,M112="",I112="",H112=""),"",M112*I112-H112)</f>
        <v/>
      </c>
      <c r="O112" s="11">
        <f>IF(AND(A112="",D112=""),"",IF(A112="","Informar ID",IF(D112="","Informar descrição",IF(COUNTIF($A$5:$A$124,A112)&gt;1,"Rever ID duplicado",IF(E112="","Selecionar status",IF(OR(B112="",C112=""),"Conferir datas",IF(C112&lt;B112,"Rever período",IF(E112='Parâmetros'!$D$7,"Sem avaliação: cancelada",IF(OR(F112="",G112="",H112=""),"Conferir valores",IF(F112&lt;=G112,"Rever preço ou custo",IF(AND(E112='Parâmetros'!$D$6,M112=""),"Informar realizados",IF(AND(E112='Parâmetros'!$D$6,M112&lt;J112),"Realizado abaixo do equilíbrio",IF(AND(E112='Parâmetros'!$D$6,M112&gt;=J112),"Equilíbrio atingido",IF(K112="","Informar previsão",IF(K112&lt;J112,"Previsão abaixo do equilíbrio","Previsão cobre o equilíbrio")))))))))))))))</f>
        <v/>
      </c>
    </row>
    <row r="113" ht="28" customHeight="1">
      <c r="A113" s="15" t="n"/>
      <c r="B113" s="28" t="n"/>
      <c r="C113" s="28" t="n"/>
      <c r="D113" s="17" t="n"/>
      <c r="E113" s="15" t="n"/>
      <c r="F113" s="29" t="n"/>
      <c r="G113" s="29" t="n"/>
      <c r="H113" s="29" t="n"/>
      <c r="I113" s="26">
        <f>IF(OR(F113="",G113=""),"",F113-G113)</f>
        <v/>
      </c>
      <c r="J113" s="19">
        <f>IF(OR(I113="",H113="",I113&lt;=0),"",IFERROR(ROUNDUP(H113/I113,0),""))</f>
        <v/>
      </c>
      <c r="K113" s="20" t="n"/>
      <c r="L113" s="26">
        <f>IF(OR(E113="",E113='Parâmetros'!$D$7,K113="",I113="",H113=""),"",K113*I113-H113)</f>
        <v/>
      </c>
      <c r="M113" s="20" t="n"/>
      <c r="N113" s="26">
        <f>IF(OR(E113="",E113='Parâmetros'!$D$7,M113="",I113="",H113=""),"",M113*I113-H113)</f>
        <v/>
      </c>
      <c r="O113" s="8">
        <f>IF(AND(A113="",D113=""),"",IF(A113="","Informar ID",IF(D113="","Informar descrição",IF(COUNTIF($A$5:$A$124,A113)&gt;1,"Rever ID duplicado",IF(E113="","Selecionar status",IF(OR(B113="",C113=""),"Conferir datas",IF(C113&lt;B113,"Rever período",IF(E113='Parâmetros'!$D$7,"Sem avaliação: cancelada",IF(OR(F113="",G113="",H113=""),"Conferir valores",IF(F113&lt;=G113,"Rever preço ou custo",IF(AND(E113='Parâmetros'!$D$6,M113=""),"Informar realizados",IF(AND(E113='Parâmetros'!$D$6,M113&lt;J113),"Realizado abaixo do equilíbrio",IF(AND(E113='Parâmetros'!$D$6,M113&gt;=J113),"Equilíbrio atingido",IF(K113="","Informar previsão",IF(K113&lt;J113,"Previsão abaixo do equilíbrio","Previsão cobre o equilíbrio")))))))))))))))</f>
        <v/>
      </c>
    </row>
    <row r="114" ht="28" customHeight="1">
      <c r="A114" s="15" t="n"/>
      <c r="B114" s="28" t="n"/>
      <c r="C114" s="28" t="n"/>
      <c r="D114" s="17" t="n"/>
      <c r="E114" s="15" t="n"/>
      <c r="F114" s="29" t="n"/>
      <c r="G114" s="29" t="n"/>
      <c r="H114" s="29" t="n"/>
      <c r="I114" s="27">
        <f>IF(OR(F114="",G114=""),"",F114-G114)</f>
        <v/>
      </c>
      <c r="J114" s="21">
        <f>IF(OR(I114="",H114="",I114&lt;=0),"",IFERROR(ROUNDUP(H114/I114,0),""))</f>
        <v/>
      </c>
      <c r="K114" s="20" t="n"/>
      <c r="L114" s="27">
        <f>IF(OR(E114="",E114='Parâmetros'!$D$7,K114="",I114="",H114=""),"",K114*I114-H114)</f>
        <v/>
      </c>
      <c r="M114" s="20" t="n"/>
      <c r="N114" s="27">
        <f>IF(OR(E114="",E114='Parâmetros'!$D$7,M114="",I114="",H114=""),"",M114*I114-H114)</f>
        <v/>
      </c>
      <c r="O114" s="11">
        <f>IF(AND(A114="",D114=""),"",IF(A114="","Informar ID",IF(D114="","Informar descrição",IF(COUNTIF($A$5:$A$124,A114)&gt;1,"Rever ID duplicado",IF(E114="","Selecionar status",IF(OR(B114="",C114=""),"Conferir datas",IF(C114&lt;B114,"Rever período",IF(E114='Parâmetros'!$D$7,"Sem avaliação: cancelada",IF(OR(F114="",G114="",H114=""),"Conferir valores",IF(F114&lt;=G114,"Rever preço ou custo",IF(AND(E114='Parâmetros'!$D$6,M114=""),"Informar realizados",IF(AND(E114='Parâmetros'!$D$6,M114&lt;J114),"Realizado abaixo do equilíbrio",IF(AND(E114='Parâmetros'!$D$6,M114&gt;=J114),"Equilíbrio atingido",IF(K114="","Informar previsão",IF(K114&lt;J114,"Previsão abaixo do equilíbrio","Previsão cobre o equilíbrio")))))))))))))))</f>
        <v/>
      </c>
    </row>
    <row r="115" ht="28" customHeight="1">
      <c r="A115" s="15" t="n"/>
      <c r="B115" s="28" t="n"/>
      <c r="C115" s="28" t="n"/>
      <c r="D115" s="17" t="n"/>
      <c r="E115" s="15" t="n"/>
      <c r="F115" s="29" t="n"/>
      <c r="G115" s="29" t="n"/>
      <c r="H115" s="29" t="n"/>
      <c r="I115" s="26">
        <f>IF(OR(F115="",G115=""),"",F115-G115)</f>
        <v/>
      </c>
      <c r="J115" s="19">
        <f>IF(OR(I115="",H115="",I115&lt;=0),"",IFERROR(ROUNDUP(H115/I115,0),""))</f>
        <v/>
      </c>
      <c r="K115" s="20" t="n"/>
      <c r="L115" s="26">
        <f>IF(OR(E115="",E115='Parâmetros'!$D$7,K115="",I115="",H115=""),"",K115*I115-H115)</f>
        <v/>
      </c>
      <c r="M115" s="20" t="n"/>
      <c r="N115" s="26">
        <f>IF(OR(E115="",E115='Parâmetros'!$D$7,M115="",I115="",H115=""),"",M115*I115-H115)</f>
        <v/>
      </c>
      <c r="O115" s="8">
        <f>IF(AND(A115="",D115=""),"",IF(A115="","Informar ID",IF(D115="","Informar descrição",IF(COUNTIF($A$5:$A$124,A115)&gt;1,"Rever ID duplicado",IF(E115="","Selecionar status",IF(OR(B115="",C115=""),"Conferir datas",IF(C115&lt;B115,"Rever período",IF(E115='Parâmetros'!$D$7,"Sem avaliação: cancelada",IF(OR(F115="",G115="",H115=""),"Conferir valores",IF(F115&lt;=G115,"Rever preço ou custo",IF(AND(E115='Parâmetros'!$D$6,M115=""),"Informar realizados",IF(AND(E115='Parâmetros'!$D$6,M115&lt;J115),"Realizado abaixo do equilíbrio",IF(AND(E115='Parâmetros'!$D$6,M115&gt;=J115),"Equilíbrio atingido",IF(K115="","Informar previsão",IF(K115&lt;J115,"Previsão abaixo do equilíbrio","Previsão cobre o equilíbrio")))))))))))))))</f>
        <v/>
      </c>
    </row>
    <row r="116" ht="28" customHeight="1">
      <c r="A116" s="15" t="n"/>
      <c r="B116" s="28" t="n"/>
      <c r="C116" s="28" t="n"/>
      <c r="D116" s="17" t="n"/>
      <c r="E116" s="15" t="n"/>
      <c r="F116" s="29" t="n"/>
      <c r="G116" s="29" t="n"/>
      <c r="H116" s="29" t="n"/>
      <c r="I116" s="27">
        <f>IF(OR(F116="",G116=""),"",F116-G116)</f>
        <v/>
      </c>
      <c r="J116" s="21">
        <f>IF(OR(I116="",H116="",I116&lt;=0),"",IFERROR(ROUNDUP(H116/I116,0),""))</f>
        <v/>
      </c>
      <c r="K116" s="20" t="n"/>
      <c r="L116" s="27">
        <f>IF(OR(E116="",E116='Parâmetros'!$D$7,K116="",I116="",H116=""),"",K116*I116-H116)</f>
        <v/>
      </c>
      <c r="M116" s="20" t="n"/>
      <c r="N116" s="27">
        <f>IF(OR(E116="",E116='Parâmetros'!$D$7,M116="",I116="",H116=""),"",M116*I116-H116)</f>
        <v/>
      </c>
      <c r="O116" s="11">
        <f>IF(AND(A116="",D116=""),"",IF(A116="","Informar ID",IF(D116="","Informar descrição",IF(COUNTIF($A$5:$A$124,A116)&gt;1,"Rever ID duplicado",IF(E116="","Selecionar status",IF(OR(B116="",C116=""),"Conferir datas",IF(C116&lt;B116,"Rever período",IF(E116='Parâmetros'!$D$7,"Sem avaliação: cancelada",IF(OR(F116="",G116="",H116=""),"Conferir valores",IF(F116&lt;=G116,"Rever preço ou custo",IF(AND(E116='Parâmetros'!$D$6,M116=""),"Informar realizados",IF(AND(E116='Parâmetros'!$D$6,M116&lt;J116),"Realizado abaixo do equilíbrio",IF(AND(E116='Parâmetros'!$D$6,M116&gt;=J116),"Equilíbrio atingido",IF(K116="","Informar previsão",IF(K116&lt;J116,"Previsão abaixo do equilíbrio","Previsão cobre o equilíbrio")))))))))))))))</f>
        <v/>
      </c>
    </row>
    <row r="117" ht="28" customHeight="1">
      <c r="A117" s="15" t="n"/>
      <c r="B117" s="28" t="n"/>
      <c r="C117" s="28" t="n"/>
      <c r="D117" s="17" t="n"/>
      <c r="E117" s="15" t="n"/>
      <c r="F117" s="29" t="n"/>
      <c r="G117" s="29" t="n"/>
      <c r="H117" s="29" t="n"/>
      <c r="I117" s="26">
        <f>IF(OR(F117="",G117=""),"",F117-G117)</f>
        <v/>
      </c>
      <c r="J117" s="19">
        <f>IF(OR(I117="",H117="",I117&lt;=0),"",IFERROR(ROUNDUP(H117/I117,0),""))</f>
        <v/>
      </c>
      <c r="K117" s="20" t="n"/>
      <c r="L117" s="26">
        <f>IF(OR(E117="",E117='Parâmetros'!$D$7,K117="",I117="",H117=""),"",K117*I117-H117)</f>
        <v/>
      </c>
      <c r="M117" s="20" t="n"/>
      <c r="N117" s="26">
        <f>IF(OR(E117="",E117='Parâmetros'!$D$7,M117="",I117="",H117=""),"",M117*I117-H117)</f>
        <v/>
      </c>
      <c r="O117" s="8">
        <f>IF(AND(A117="",D117=""),"",IF(A117="","Informar ID",IF(D117="","Informar descrição",IF(COUNTIF($A$5:$A$124,A117)&gt;1,"Rever ID duplicado",IF(E117="","Selecionar status",IF(OR(B117="",C117=""),"Conferir datas",IF(C117&lt;B117,"Rever período",IF(E117='Parâmetros'!$D$7,"Sem avaliação: cancelada",IF(OR(F117="",G117="",H117=""),"Conferir valores",IF(F117&lt;=G117,"Rever preço ou custo",IF(AND(E117='Parâmetros'!$D$6,M117=""),"Informar realizados",IF(AND(E117='Parâmetros'!$D$6,M117&lt;J117),"Realizado abaixo do equilíbrio",IF(AND(E117='Parâmetros'!$D$6,M117&gt;=J117),"Equilíbrio atingido",IF(K117="","Informar previsão",IF(K117&lt;J117,"Previsão abaixo do equilíbrio","Previsão cobre o equilíbrio")))))))))))))))</f>
        <v/>
      </c>
    </row>
    <row r="118" ht="28" customHeight="1">
      <c r="A118" s="15" t="n"/>
      <c r="B118" s="28" t="n"/>
      <c r="C118" s="28" t="n"/>
      <c r="D118" s="17" t="n"/>
      <c r="E118" s="15" t="n"/>
      <c r="F118" s="29" t="n"/>
      <c r="G118" s="29" t="n"/>
      <c r="H118" s="29" t="n"/>
      <c r="I118" s="27">
        <f>IF(OR(F118="",G118=""),"",F118-G118)</f>
        <v/>
      </c>
      <c r="J118" s="21">
        <f>IF(OR(I118="",H118="",I118&lt;=0),"",IFERROR(ROUNDUP(H118/I118,0),""))</f>
        <v/>
      </c>
      <c r="K118" s="20" t="n"/>
      <c r="L118" s="27">
        <f>IF(OR(E118="",E118='Parâmetros'!$D$7,K118="",I118="",H118=""),"",K118*I118-H118)</f>
        <v/>
      </c>
      <c r="M118" s="20" t="n"/>
      <c r="N118" s="27">
        <f>IF(OR(E118="",E118='Parâmetros'!$D$7,M118="",I118="",H118=""),"",M118*I118-H118)</f>
        <v/>
      </c>
      <c r="O118" s="11">
        <f>IF(AND(A118="",D118=""),"",IF(A118="","Informar ID",IF(D118="","Informar descrição",IF(COUNTIF($A$5:$A$124,A118)&gt;1,"Rever ID duplicado",IF(E118="","Selecionar status",IF(OR(B118="",C118=""),"Conferir datas",IF(C118&lt;B118,"Rever período",IF(E118='Parâmetros'!$D$7,"Sem avaliação: cancelada",IF(OR(F118="",G118="",H118=""),"Conferir valores",IF(F118&lt;=G118,"Rever preço ou custo",IF(AND(E118='Parâmetros'!$D$6,M118=""),"Informar realizados",IF(AND(E118='Parâmetros'!$D$6,M118&lt;J118),"Realizado abaixo do equilíbrio",IF(AND(E118='Parâmetros'!$D$6,M118&gt;=J118),"Equilíbrio atingido",IF(K118="","Informar previsão",IF(K118&lt;J118,"Previsão abaixo do equilíbrio","Previsão cobre o equilíbrio")))))))))))))))</f>
        <v/>
      </c>
    </row>
    <row r="119" ht="28" customHeight="1">
      <c r="A119" s="15" t="n"/>
      <c r="B119" s="28" t="n"/>
      <c r="C119" s="28" t="n"/>
      <c r="D119" s="17" t="n"/>
      <c r="E119" s="15" t="n"/>
      <c r="F119" s="29" t="n"/>
      <c r="G119" s="29" t="n"/>
      <c r="H119" s="29" t="n"/>
      <c r="I119" s="26">
        <f>IF(OR(F119="",G119=""),"",F119-G119)</f>
        <v/>
      </c>
      <c r="J119" s="19">
        <f>IF(OR(I119="",H119="",I119&lt;=0),"",IFERROR(ROUNDUP(H119/I119,0),""))</f>
        <v/>
      </c>
      <c r="K119" s="20" t="n"/>
      <c r="L119" s="26">
        <f>IF(OR(E119="",E119='Parâmetros'!$D$7,K119="",I119="",H119=""),"",K119*I119-H119)</f>
        <v/>
      </c>
      <c r="M119" s="20" t="n"/>
      <c r="N119" s="26">
        <f>IF(OR(E119="",E119='Parâmetros'!$D$7,M119="",I119="",H119=""),"",M119*I119-H119)</f>
        <v/>
      </c>
      <c r="O119" s="8">
        <f>IF(AND(A119="",D119=""),"",IF(A119="","Informar ID",IF(D119="","Informar descrição",IF(COUNTIF($A$5:$A$124,A119)&gt;1,"Rever ID duplicado",IF(E119="","Selecionar status",IF(OR(B119="",C119=""),"Conferir datas",IF(C119&lt;B119,"Rever período",IF(E119='Parâmetros'!$D$7,"Sem avaliação: cancelada",IF(OR(F119="",G119="",H119=""),"Conferir valores",IF(F119&lt;=G119,"Rever preço ou custo",IF(AND(E119='Parâmetros'!$D$6,M119=""),"Informar realizados",IF(AND(E119='Parâmetros'!$D$6,M119&lt;J119),"Realizado abaixo do equilíbrio",IF(AND(E119='Parâmetros'!$D$6,M119&gt;=J119),"Equilíbrio atingido",IF(K119="","Informar previsão",IF(K119&lt;J119,"Previsão abaixo do equilíbrio","Previsão cobre o equilíbrio")))))))))))))))</f>
        <v/>
      </c>
    </row>
    <row r="120" ht="28" customHeight="1">
      <c r="A120" s="15" t="n"/>
      <c r="B120" s="28" t="n"/>
      <c r="C120" s="28" t="n"/>
      <c r="D120" s="17" t="n"/>
      <c r="E120" s="15" t="n"/>
      <c r="F120" s="29" t="n"/>
      <c r="G120" s="29" t="n"/>
      <c r="H120" s="29" t="n"/>
      <c r="I120" s="27">
        <f>IF(OR(F120="",G120=""),"",F120-G120)</f>
        <v/>
      </c>
      <c r="J120" s="21">
        <f>IF(OR(I120="",H120="",I120&lt;=0),"",IFERROR(ROUNDUP(H120/I120,0),""))</f>
        <v/>
      </c>
      <c r="K120" s="20" t="n"/>
      <c r="L120" s="27">
        <f>IF(OR(E120="",E120='Parâmetros'!$D$7,K120="",I120="",H120=""),"",K120*I120-H120)</f>
        <v/>
      </c>
      <c r="M120" s="20" t="n"/>
      <c r="N120" s="27">
        <f>IF(OR(E120="",E120='Parâmetros'!$D$7,M120="",I120="",H120=""),"",M120*I120-H120)</f>
        <v/>
      </c>
      <c r="O120" s="11">
        <f>IF(AND(A120="",D120=""),"",IF(A120="","Informar ID",IF(D120="","Informar descrição",IF(COUNTIF($A$5:$A$124,A120)&gt;1,"Rever ID duplicado",IF(E120="","Selecionar status",IF(OR(B120="",C120=""),"Conferir datas",IF(C120&lt;B120,"Rever período",IF(E120='Parâmetros'!$D$7,"Sem avaliação: cancelada",IF(OR(F120="",G120="",H120=""),"Conferir valores",IF(F120&lt;=G120,"Rever preço ou custo",IF(AND(E120='Parâmetros'!$D$6,M120=""),"Informar realizados",IF(AND(E120='Parâmetros'!$D$6,M120&lt;J120),"Realizado abaixo do equilíbrio",IF(AND(E120='Parâmetros'!$D$6,M120&gt;=J120),"Equilíbrio atingido",IF(K120="","Informar previsão",IF(K120&lt;J120,"Previsão abaixo do equilíbrio","Previsão cobre o equilíbrio")))))))))))))))</f>
        <v/>
      </c>
    </row>
    <row r="121" ht="28" customHeight="1">
      <c r="A121" s="15" t="n"/>
      <c r="B121" s="28" t="n"/>
      <c r="C121" s="28" t="n"/>
      <c r="D121" s="17" t="n"/>
      <c r="E121" s="15" t="n"/>
      <c r="F121" s="29" t="n"/>
      <c r="G121" s="29" t="n"/>
      <c r="H121" s="29" t="n"/>
      <c r="I121" s="26">
        <f>IF(OR(F121="",G121=""),"",F121-G121)</f>
        <v/>
      </c>
      <c r="J121" s="19">
        <f>IF(OR(I121="",H121="",I121&lt;=0),"",IFERROR(ROUNDUP(H121/I121,0),""))</f>
        <v/>
      </c>
      <c r="K121" s="20" t="n"/>
      <c r="L121" s="26">
        <f>IF(OR(E121="",E121='Parâmetros'!$D$7,K121="",I121="",H121=""),"",K121*I121-H121)</f>
        <v/>
      </c>
      <c r="M121" s="20" t="n"/>
      <c r="N121" s="26">
        <f>IF(OR(E121="",E121='Parâmetros'!$D$7,M121="",I121="",H121=""),"",M121*I121-H121)</f>
        <v/>
      </c>
      <c r="O121" s="8">
        <f>IF(AND(A121="",D121=""),"",IF(A121="","Informar ID",IF(D121="","Informar descrição",IF(COUNTIF($A$5:$A$124,A121)&gt;1,"Rever ID duplicado",IF(E121="","Selecionar status",IF(OR(B121="",C121=""),"Conferir datas",IF(C121&lt;B121,"Rever período",IF(E121='Parâmetros'!$D$7,"Sem avaliação: cancelada",IF(OR(F121="",G121="",H121=""),"Conferir valores",IF(F121&lt;=G121,"Rever preço ou custo",IF(AND(E121='Parâmetros'!$D$6,M121=""),"Informar realizados",IF(AND(E121='Parâmetros'!$D$6,M121&lt;J121),"Realizado abaixo do equilíbrio",IF(AND(E121='Parâmetros'!$D$6,M121&gt;=J121),"Equilíbrio atingido",IF(K121="","Informar previsão",IF(K121&lt;J121,"Previsão abaixo do equilíbrio","Previsão cobre o equilíbrio")))))))))))))))</f>
        <v/>
      </c>
    </row>
    <row r="122" ht="28" customHeight="1">
      <c r="A122" s="15" t="n"/>
      <c r="B122" s="28" t="n"/>
      <c r="C122" s="28" t="n"/>
      <c r="D122" s="17" t="n"/>
      <c r="E122" s="15" t="n"/>
      <c r="F122" s="29" t="n"/>
      <c r="G122" s="29" t="n"/>
      <c r="H122" s="29" t="n"/>
      <c r="I122" s="27">
        <f>IF(OR(F122="",G122=""),"",F122-G122)</f>
        <v/>
      </c>
      <c r="J122" s="21">
        <f>IF(OR(I122="",H122="",I122&lt;=0),"",IFERROR(ROUNDUP(H122/I122,0),""))</f>
        <v/>
      </c>
      <c r="K122" s="20" t="n"/>
      <c r="L122" s="27">
        <f>IF(OR(E122="",E122='Parâmetros'!$D$7,K122="",I122="",H122=""),"",K122*I122-H122)</f>
        <v/>
      </c>
      <c r="M122" s="20" t="n"/>
      <c r="N122" s="27">
        <f>IF(OR(E122="",E122='Parâmetros'!$D$7,M122="",I122="",H122=""),"",M122*I122-H122)</f>
        <v/>
      </c>
      <c r="O122" s="11">
        <f>IF(AND(A122="",D122=""),"",IF(A122="","Informar ID",IF(D122="","Informar descrição",IF(COUNTIF($A$5:$A$124,A122)&gt;1,"Rever ID duplicado",IF(E122="","Selecionar status",IF(OR(B122="",C122=""),"Conferir datas",IF(C122&lt;B122,"Rever período",IF(E122='Parâmetros'!$D$7,"Sem avaliação: cancelada",IF(OR(F122="",G122="",H122=""),"Conferir valores",IF(F122&lt;=G122,"Rever preço ou custo",IF(AND(E122='Parâmetros'!$D$6,M122=""),"Informar realizados",IF(AND(E122='Parâmetros'!$D$6,M122&lt;J122),"Realizado abaixo do equilíbrio",IF(AND(E122='Parâmetros'!$D$6,M122&gt;=J122),"Equilíbrio atingido",IF(K122="","Informar previsão",IF(K122&lt;J122,"Previsão abaixo do equilíbrio","Previsão cobre o equilíbrio")))))))))))))))</f>
        <v/>
      </c>
    </row>
    <row r="123" ht="28" customHeight="1">
      <c r="A123" s="15" t="n"/>
      <c r="B123" s="28" t="n"/>
      <c r="C123" s="28" t="n"/>
      <c r="D123" s="17" t="n"/>
      <c r="E123" s="15" t="n"/>
      <c r="F123" s="29" t="n"/>
      <c r="G123" s="29" t="n"/>
      <c r="H123" s="29" t="n"/>
      <c r="I123" s="26">
        <f>IF(OR(F123="",G123=""),"",F123-G123)</f>
        <v/>
      </c>
      <c r="J123" s="19">
        <f>IF(OR(I123="",H123="",I123&lt;=0),"",IFERROR(ROUNDUP(H123/I123,0),""))</f>
        <v/>
      </c>
      <c r="K123" s="20" t="n"/>
      <c r="L123" s="26">
        <f>IF(OR(E123="",E123='Parâmetros'!$D$7,K123="",I123="",H123=""),"",K123*I123-H123)</f>
        <v/>
      </c>
      <c r="M123" s="20" t="n"/>
      <c r="N123" s="26">
        <f>IF(OR(E123="",E123='Parâmetros'!$D$7,M123="",I123="",H123=""),"",M123*I123-H123)</f>
        <v/>
      </c>
      <c r="O123" s="8">
        <f>IF(AND(A123="",D123=""),"",IF(A123="","Informar ID",IF(D123="","Informar descrição",IF(COUNTIF($A$5:$A$124,A123)&gt;1,"Rever ID duplicado",IF(E123="","Selecionar status",IF(OR(B123="",C123=""),"Conferir datas",IF(C123&lt;B123,"Rever período",IF(E123='Parâmetros'!$D$7,"Sem avaliação: cancelada",IF(OR(F123="",G123="",H123=""),"Conferir valores",IF(F123&lt;=G123,"Rever preço ou custo",IF(AND(E123='Parâmetros'!$D$6,M123=""),"Informar realizados",IF(AND(E123='Parâmetros'!$D$6,M123&lt;J123),"Realizado abaixo do equilíbrio",IF(AND(E123='Parâmetros'!$D$6,M123&gt;=J123),"Equilíbrio atingido",IF(K123="","Informar previsão",IF(K123&lt;J123,"Previsão abaixo do equilíbrio","Previsão cobre o equilíbrio")))))))))))))))</f>
        <v/>
      </c>
    </row>
    <row r="124" ht="28" customHeight="1">
      <c r="A124" s="15" t="n"/>
      <c r="B124" s="28" t="n"/>
      <c r="C124" s="28" t="n"/>
      <c r="D124" s="17" t="n"/>
      <c r="E124" s="15" t="n"/>
      <c r="F124" s="29" t="n"/>
      <c r="G124" s="29" t="n"/>
      <c r="H124" s="29" t="n"/>
      <c r="I124" s="27">
        <f>IF(OR(F124="",G124=""),"",F124-G124)</f>
        <v/>
      </c>
      <c r="J124" s="21">
        <f>IF(OR(I124="",H124="",I124&lt;=0),"",IFERROR(ROUNDUP(H124/I124,0),""))</f>
        <v/>
      </c>
      <c r="K124" s="20" t="n"/>
      <c r="L124" s="27">
        <f>IF(OR(E124="",E124='Parâmetros'!$D$7,K124="",I124="",H124=""),"",K124*I124-H124)</f>
        <v/>
      </c>
      <c r="M124" s="20" t="n"/>
      <c r="N124" s="27">
        <f>IF(OR(E124="",E124='Parâmetros'!$D$7,M124="",I124="",H124=""),"",M124*I124-H124)</f>
        <v/>
      </c>
      <c r="O124" s="11">
        <f>IF(AND(A124="",D124=""),"",IF(A124="","Informar ID",IF(D124="","Informar descrição",IF(COUNTIF($A$5:$A$124,A124)&gt;1,"Rever ID duplicado",IF(E124="","Selecionar status",IF(OR(B124="",C124=""),"Conferir datas",IF(C124&lt;B124,"Rever período",IF(E124='Parâmetros'!$D$7,"Sem avaliação: cancelada",IF(OR(F124="",G124="",H124=""),"Conferir valores",IF(F124&lt;=G124,"Rever preço ou custo",IF(AND(E124='Parâmetros'!$D$6,M124=""),"Informar realizados",IF(AND(E124='Parâmetros'!$D$6,M124&lt;J124),"Realizado abaixo do equilíbrio",IF(AND(E124='Parâmetros'!$D$6,M124&gt;=J124),"Equilíbrio atingido",IF(K124="","Informar previsão",IF(K124&lt;J124,"Previsão abaixo do equilíbrio","Previsão cobre o equilíbrio")))))))))))))))</f>
        <v/>
      </c>
    </row>
  </sheetData>
  <autoFilter ref="A4:O124"/>
  <mergeCells count="1">
    <mergeCell ref="A1:O1"/>
  </mergeCells>
  <conditionalFormatting sqref="O5:O124">
    <cfRule type="expression" priority="1" dxfId="0">
      <formula>OR($O5="Informar ID",$O5="Informar descrição",$O5="Rever ID duplicado",$O5="Selecionar status",$O5="Conferir datas",$O5="Rever período",$O5="Conferir valores",$O5="Rever preço ou custo",$O5="Informar realizados",$O5="Realizado abaixo do equilíbrio",$O5="Informar previsão",$O5="Previsão abaixo do equilíbrio")</formula>
    </cfRule>
    <cfRule type="expression" priority="2" dxfId="1">
      <formula>OR($O5="Equilíbrio atingido",$O5="Previsão cobre o equilíbrio")</formula>
    </cfRule>
  </conditionalFormatting>
  <conditionalFormatting sqref="C5:C124">
    <cfRule type="expression" priority="3" dxfId="0">
      <formula>AND($B5&lt;&gt;"",$C5&lt;&gt;"",$C5&lt;$B5)</formula>
    </cfRule>
  </conditionalFormatting>
  <conditionalFormatting sqref="I5:I124">
    <cfRule type="expression" priority="4" dxfId="0">
      <formula>AND(ISNUMBER($I5),$I5&lt;=0)</formula>
    </cfRule>
  </conditionalFormatting>
  <dataValidations count="4">
    <dataValidation sqref="E5:E124" showDropDown="0" showInputMessage="0" showErrorMessage="0" allowBlank="0" errorTitle="Status inválido" error="Selecione um status disponível na aba Parâmetros." promptTitle="Status da promoção" prompt="Escolha uma etapa estável da lista de parâmetros." type="list">
      <formula1>INDIRECT("'Parâmetros'!$D$3:$D$7")</formula1>
    </dataValidation>
    <dataValidation sqref="B5:C124" showDropDown="0" showInputMessage="0" showErrorMessage="0" allowBlank="0" errorTitle="Data fora do limite" error="Informe uma data dentro dos limites da aba Parâmetros." promptTitle="Período da promoção" prompt="Use uma data válida no intervalo configurado." type="date" operator="between">
      <formula1>INDIRECT("'Parâmetros'!$B$3")</formula1>
      <formula2>INDIRECT("'Parâmetros'!$B$4")</formula2>
    </dataValidation>
    <dataValidation sqref="F5:H124" showDropDown="0" showInputMessage="0" showErrorMessage="0" allowBlank="0" errorTitle="Valor inválido" error="Informe um valor entre zero e o limite da aba Parâmetros." promptTitle="Valor da promoção" prompt="Digite um valor monetário não negativo." type="decimal" operator="between">
      <formula1>0</formula1>
      <formula2>INDIRECT("'Parâmetros'!$B$6")</formula2>
    </dataValidation>
    <dataValidation sqref="K5:K124 M5:M124" showDropDown="0" showInputMessage="0" showErrorMessage="0" allowBlank="0" errorTitle="Quantidade inválida" error="Informe uma quantidade inteira entre zero e o limite configurado." promptTitle="Quantidade" prompt="Digite a quantidade de serviços." type="whole" operator="between">
      <formula1>0</formula1>
      <formula2>INDIRECT("'Parâmetros'!$B$5")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4" customWidth="1" min="3" max="3"/>
    <col width="22" customWidth="1" min="4" max="4"/>
  </cols>
  <sheetData>
    <row r="1" ht="30" customHeight="1">
      <c r="A1" s="1" t="inlineStr">
        <is>
          <t>Parâmetros de uso</t>
        </is>
      </c>
      <c r="B1" s="2" t="n"/>
      <c r="C1" s="2" t="n"/>
      <c r="D1" s="3" t="n"/>
    </row>
    <row r="2">
      <c r="A2" s="5" t="inlineStr">
        <is>
          <t>Parâmetro</t>
        </is>
      </c>
      <c r="B2" s="5" t="inlineStr">
        <is>
          <t>Valor ajustável</t>
        </is>
      </c>
      <c r="C2" s="5" t="inlineStr">
        <is>
          <t>Aplicação</t>
        </is>
      </c>
      <c r="D2" s="5" t="inlineStr">
        <is>
          <t>Status permitidos</t>
        </is>
      </c>
    </row>
    <row r="3">
      <c r="A3" s="8" t="inlineStr">
        <is>
          <t>Data mínima aceita</t>
        </is>
      </c>
      <c r="B3" s="28" t="n">
        <v>45292</v>
      </c>
      <c r="C3" s="8" t="inlineStr">
        <is>
          <t>Validação das datas cadastradas</t>
        </is>
      </c>
      <c r="D3" s="15" t="inlineStr">
        <is>
          <t>Em análise</t>
        </is>
      </c>
    </row>
    <row r="4">
      <c r="A4" s="11" t="inlineStr">
        <is>
          <t>Data máxima aceita</t>
        </is>
      </c>
      <c r="B4" s="28" t="n">
        <v>47118</v>
      </c>
      <c r="C4" s="11" t="inlineStr">
        <is>
          <t>Validação das datas cadastradas</t>
        </is>
      </c>
      <c r="D4" s="15" t="inlineStr">
        <is>
          <t>Planejada</t>
        </is>
      </c>
    </row>
    <row r="5">
      <c r="A5" s="8" t="inlineStr">
        <is>
          <t>Quantidade máxima</t>
        </is>
      </c>
      <c r="B5" s="20" t="n">
        <v>100000</v>
      </c>
      <c r="C5" s="8" t="inlineStr">
        <is>
          <t>Limite operacional para serviços</t>
        </is>
      </c>
      <c r="D5" s="15" t="inlineStr">
        <is>
          <t>Em andamento</t>
        </is>
      </c>
    </row>
    <row r="6">
      <c r="A6" s="11" t="inlineStr">
        <is>
          <t>Valor máximo</t>
        </is>
      </c>
      <c r="B6" s="30" t="n">
        <v>1000000</v>
      </c>
      <c r="C6" s="11" t="inlineStr">
        <is>
          <t>Limite operacional para valores</t>
        </is>
      </c>
      <c r="D6" s="15" t="inlineStr">
        <is>
          <t>Concluída</t>
        </is>
      </c>
    </row>
    <row r="7">
      <c r="A7" s="8" t="inlineStr"/>
      <c r="B7" s="23" t="inlineStr"/>
      <c r="C7" s="8" t="inlineStr"/>
      <c r="D7" s="15" t="inlineStr">
        <is>
          <t>Cancelada</t>
        </is>
      </c>
    </row>
    <row r="8"/>
    <row r="9" ht="42" customHeight="1">
      <c r="A9" s="24" t="inlineStr">
        <is>
          <t>Ajuste os limites antes do preenchimento. As posições de “Concluída” e “Cancelada” são usadas nas fórmulas e devem ser revistas com cuidado.</t>
        </is>
      </c>
    </row>
  </sheetData>
  <mergeCells count="1">
    <mergeCell ref="A1:D1"/>
  </mergeCells>
  <conditionalFormatting sqref="B3:B4">
    <cfRule type="expression" priority="1" dxfId="0">
      <formula>$B$3&gt;$B$4</formula>
    </cfRule>
  </conditionalFormatting>
  <dataValidations count="2">
    <dataValidation sqref="B5" showDropDown="0" showInputMessage="0" showErrorMessage="0" allowBlank="0" errorTitle="Limite inválido" error="Informe uma quantidade máxima entre 1 e 10.000.000." promptTitle="Quantidade máxima" prompt="Defina o maior número de serviços aceito nos registros." type="whole" operator="between">
      <formula1>1</formula1>
      <formula2>10000000</formula2>
    </dataValidation>
    <dataValidation sqref="B6" showDropDown="0" showInputMessage="0" showErrorMessage="0" allowBlank="0" errorTitle="Limite inválido" error="Informe um valor máximo positivo." promptTitle="Valor máximo" prompt="Defina o maior valor monetário aceito nos registros." type="decimal" operator="between">
      <formula1>1</formula1>
      <formula2>1000000000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Estúdio Fictício Aurora</dc:creator>
  <dc:title xmlns:dc="http://purl.org/dc/elements/1.1/">Ponto de equilíbrio de promoção de salão</dc:title>
  <dc:subject xmlns:dc="http://purl.org/dc/elements/1.1/">Estimativa da quantidade mínima de serviços para cobrir custos promocionais</dc:subject>
  <dcterms:created xmlns:dcterms="http://purl.org/dc/terms/" xmlns:xsi="http://www.w3.org/2001/XMLSchema-instance" xsi:type="dcterms:W3CDTF">2026-09-09T00:46:01Z</dcterms:created>
  <dcterms:modified xmlns:dcterms="http://purl.org/dc/terms/" xmlns:xsi="http://www.w3.org/2001/XMLSchema-instance" xsi:type="dcterms:W3CDTF">2026-09-09T00:46:02+00:00Z</dcterms:modified>
</cp:coreProperties>
</file>