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Agenda" sheetId="2" state="visible" r:id="rId2"/>
    <sheet xmlns:r="http://schemas.openxmlformats.org/officeDocument/2006/relationships" name="Parâmetros" sheetId="3" state="visible" r:id="rId3"/>
  </sheets>
  <definedNames>
    <definedName name="_xlnm._FilterDatabase" localSheetId="0" hidden="1">'Resumo'!$A$15:$E$21</definedName>
    <definedName name="_xlnm._FilterDatabase" localSheetId="1" hidden="1">'Agenda'!$A$5:$K$105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0,00"/>
    <numFmt numFmtId="165" formatCode="0,0%"/>
    <numFmt numFmtId="166" formatCode="dd/mm/yyyy"/>
    <numFmt numFmtId="167" formatCode="hh:mm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725A6F"/>
      <sz val="10"/>
    </font>
    <font>
      <name val="Calibri"/>
      <b val="1"/>
      <color rgb="00FFFFFF"/>
      <sz val="11"/>
    </font>
    <font>
      <name val="Calibri"/>
      <color rgb="00351432"/>
      <sz val="10"/>
    </font>
    <font>
      <name val="Calibri"/>
      <b val="1"/>
      <color rgb="00351432"/>
      <sz val="10"/>
    </font>
  </fonts>
  <fills count="7">
    <fill>
      <patternFill/>
    </fill>
    <fill>
      <patternFill patternType="gray125"/>
    </fill>
    <fill>
      <patternFill patternType="solid">
        <fgColor rgb="00351432"/>
      </patternFill>
    </fill>
    <fill>
      <patternFill patternType="solid">
        <fgColor rgb="00B63D5C"/>
      </patternFill>
    </fill>
    <fill>
      <patternFill patternType="solid">
        <fgColor rgb="00FFF7F5"/>
      </patternFill>
    </fill>
    <fill>
      <patternFill patternType="solid">
        <fgColor rgb="00F6DFE2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E4D6DC"/>
      </left>
      <right style="thin">
        <color rgb="00E4D6DC"/>
      </right>
      <top style="thin">
        <color rgb="00E4D6DC"/>
      </top>
      <bottom style="thin">
        <color rgb="00E4D6DC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5" fillId="0" borderId="0" pivotButton="0" quotePrefix="0" xfId="0"/>
    <xf numFmtId="0" fontId="4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166" fontId="4" fillId="5" borderId="1" applyAlignment="1" pivotButton="0" quotePrefix="0" xfId="0">
      <alignment horizontal="center" vertical="center" wrapText="1"/>
    </xf>
    <xf numFmtId="167" fontId="4" fillId="5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horizontal="center" vertical="center" wrapText="1"/>
    </xf>
    <xf numFmtId="164" fontId="4" fillId="6" borderId="1" applyAlignment="1" pivotButton="0" quotePrefix="0" xfId="0">
      <alignment horizontal="center" vertical="center" wrapText="1"/>
    </xf>
    <xf numFmtId="166" fontId="4" fillId="5" borderId="1" applyAlignment="1" pivotButton="0" quotePrefix="0" xfId="0">
      <alignment horizontal="left" vertical="center" wrapText="1"/>
    </xf>
    <xf numFmtId="167" fontId="4" fillId="5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center" vertical="center" wrapText="1"/>
    </xf>
    <xf numFmtId="167" fontId="4" fillId="5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horizontal="center" vertical="center" wrapText="1"/>
    </xf>
    <xf numFmtId="164" fontId="4" fillId="6" borderId="1" applyAlignment="1" pivotButton="0" quotePrefix="0" xfId="0">
      <alignment horizontal="center" vertical="center" wrapText="1"/>
    </xf>
    <xf numFmtId="166" fontId="4" fillId="5" borderId="1" applyAlignment="1" pivotButton="0" quotePrefix="0" xfId="0">
      <alignment horizontal="left" vertical="center" wrapText="1"/>
    </xf>
    <xf numFmtId="167" fontId="4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2F6B4F"/>
        </patternFill>
      </fill>
    </dxf>
    <dxf>
      <font>
        <name val="Calibri"/>
        <b val="1"/>
        <color rgb="00FFFFFF"/>
        <sz val="10"/>
      </font>
      <fill>
        <patternFill patternType="solid">
          <fgColor rgb="00B9476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Ocupação por cadeira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'Resumo'!D15</f>
            </strRef>
          </tx>
          <spPr>
            <a:solidFill xmlns:a="http://schemas.openxmlformats.org/drawingml/2006/main">
              <a:srgbClr val="B63D5C"/>
            </a:solidFill>
            <a:ln xmlns:a="http://schemas.openxmlformats.org/drawingml/2006/main">
              <a:solidFill>
                <a:srgbClr val="B63D5C"/>
              </a:solidFill>
              <a:prstDash val="solid"/>
            </a:ln>
          </spPr>
          <cat>
            <numRef>
              <f>'Resumo'!$A$16:$A$21</f>
            </numRef>
          </cat>
          <val>
            <numRef>
              <f>'Resumo'!$D$16:$D$21</f>
            </numRef>
          </val>
        </ser>
        <gapWidth val="150"/>
        <axId val="10"/>
        <axId val="100"/>
      </barChart>
      <catAx>
        <axId val="10"/>
        <scaling>
          <orientation val="minMax"/>
          <min val="0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Taxa</a:t>
                </a:r>
              </a:p>
            </rich>
          </tx>
        </title>
        <numFmt formatCode="0%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4860000" cy="266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3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19" customWidth="1" min="2" max="2"/>
    <col width="18" customWidth="1" min="3" max="3"/>
    <col width="21" customWidth="1" min="4" max="4"/>
    <col width="18" customWidth="1" min="5" max="5"/>
    <col width="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1" ht="28" customHeight="1">
      <c r="A1" s="1" t="inlineStr">
        <is>
          <t>Resumo da ocupação das cadeiras</t>
        </is>
      </c>
    </row>
    <row r="2">
      <c r="A2" s="2" t="inlineStr">
        <is>
          <t>Período analisado</t>
        </is>
      </c>
      <c r="B2" s="3">
        <f>IF(OR('Parâmetros'!$B$4="",'Parâmetros'!$B$5=""),"",TEXT('Parâmetros'!$B$4,"dd/mm/yyyy")&amp;" a "&amp;TEXT('Parâmetros'!$B$5,"dd/mm/yyyy"))</f>
        <v/>
      </c>
    </row>
    <row r="3"/>
    <row r="4">
      <c r="A4" s="4" t="inlineStr">
        <is>
          <t>Indicador</t>
        </is>
      </c>
      <c r="B4" s="4" t="inlineStr">
        <is>
          <t>Resultado</t>
        </is>
      </c>
    </row>
    <row r="5">
      <c r="A5" s="5" t="inlineStr">
        <is>
          <t>Reservas que ocupam</t>
        </is>
      </c>
      <c r="B5" s="6">
        <f>IF(OR('Parâmetros'!$B$4="",'Parâmetros'!$B$5=""),"",COUNTIFS(Agenda!$B$6:$B$105,"&gt;="&amp;'Parâmetros'!$B$4,Agenda!$B$6:$B$105,"&lt;="&amp;'Parâmetros'!$B$5,Agenda!$J$6:$J$105,"&gt;0"))</f>
        <v/>
      </c>
    </row>
    <row r="6">
      <c r="A6" s="7" t="inlineStr">
        <is>
          <t>Horas ocupadas</t>
        </is>
      </c>
      <c r="B6" s="24">
        <f>IF(OR('Parâmetros'!$B$4="",'Parâmetros'!$B$5=""),"",IFERROR(SUMIFS(Agenda!$J$6:$J$105,Agenda!$B$6:$B$105,"&gt;="&amp;'Parâmetros'!$B$4,Agenda!$B$6:$B$105,"&lt;="&amp;'Parâmetros'!$B$5),0))</f>
        <v/>
      </c>
    </row>
    <row r="7">
      <c r="A7" s="5" t="inlineStr">
        <is>
          <t>Capacidade planejada (h)</t>
        </is>
      </c>
      <c r="B7" s="25">
        <f>IF(OR('Parâmetros'!$B$6="",'Parâmetros'!$B$7="",'Parâmetros'!$B$8="",'Parâmetros'!$B$7&lt;='Parâmetros'!$B$6,COUNTA('Parâmetros'!$E$4:$E$9)=0),"",IFERROR(COUNTA('Parâmetros'!$E$4:$E$9)*('Parâmetros'!$B$7-'Parâmetros'!$B$6)*24*'Parâmetros'!$B$8,""))</f>
        <v/>
      </c>
    </row>
    <row r="8">
      <c r="A8" s="7" t="inlineStr">
        <is>
          <t>Taxa de ocupação</t>
        </is>
      </c>
      <c r="B8" s="26">
        <f>IFERROR(B6/B7,"")</f>
        <v/>
      </c>
    </row>
    <row r="9">
      <c r="A9" s="5" t="inlineStr">
        <is>
          <t>Horas ociosas</t>
        </is>
      </c>
      <c r="B9" s="25">
        <f>IF(OR(B6="",B7=""),"",MAX(B7-B6,0))</f>
        <v/>
      </c>
    </row>
    <row r="10">
      <c r="A10" s="7" t="inlineStr">
        <is>
          <t>Sobreposições a conferir</t>
        </is>
      </c>
      <c r="B10" s="11">
        <f>IF(OR('Parâmetros'!$B$4="",'Parâmetros'!$B$5=""),"",COUNTIFS(Agenda!$B$6:$B$105,"&gt;="&amp;'Parâmetros'!$B$4,Agenda!$B$6:$B$105,"&lt;="&amp;'Parâmetros'!$B$5,Agenda!$K$6:$K$105,"Conferir sobreposição"))</f>
        <v/>
      </c>
    </row>
    <row r="11">
      <c r="A11" s="5" t="inlineStr">
        <is>
          <t>Demais registros a conferir</t>
        </is>
      </c>
      <c r="B11" s="6">
        <f>IF(OR('Parâmetros'!$B$4="",'Parâmetros'!$B$5=""),"",COUNTIFS(Agenda!$B$6:$B$105,"&gt;="&amp;'Parâmetros'!$B$4,Agenda!$B$6:$B$105,"&lt;="&amp;'Parâmetros'!$B$5,Agenda!$K$6:$K$105,"Conferir campos")+COUNTIFS(Agenda!$B$6:$B$105,"&gt;="&amp;'Parâmetros'!$B$4,Agenda!$B$6:$B$105,"&lt;="&amp;'Parâmetros'!$B$5,Agenda!$K$6:$K$105,"Conferir horário")+COUNTIFS(Agenda!$B$6:$B$105,"&gt;="&amp;'Parâmetros'!$B$4,Agenda!$B$6:$B$105,"&lt;="&amp;'Parâmetros'!$B$5,Agenda!$K$6:$K$105,"Fora do horário"))</f>
        <v/>
      </c>
    </row>
    <row r="12">
      <c r="A12" s="7" t="inlineStr">
        <is>
          <t>Cancelamentos</t>
        </is>
      </c>
      <c r="B12" s="11">
        <f>IF(OR('Parâmetros'!$B$4="",'Parâmetros'!$B$5=""),"",COUNTIFS(Agenda!$B$6:$B$105,"&gt;="&amp;'Parâmetros'!$B$4,Agenda!$B$6:$B$105,"&lt;="&amp;'Parâmetros'!$B$5,Agenda!$H$6:$H$105,"Cancelado"))</f>
        <v/>
      </c>
    </row>
    <row r="13"/>
    <row r="14"/>
    <row r="15">
      <c r="A15" s="4" t="inlineStr">
        <is>
          <t>Cadeira</t>
        </is>
      </c>
      <c r="B15" s="4" t="inlineStr">
        <is>
          <t>Horas ocupadas</t>
        </is>
      </c>
      <c r="C15" s="4" t="inlineStr">
        <is>
          <t>Capacidade (h)</t>
        </is>
      </c>
      <c r="D15" s="4" t="inlineStr">
        <is>
          <t>Ocupação</t>
        </is>
      </c>
      <c r="E15" s="4" t="inlineStr">
        <is>
          <t>Ociosidade (h)</t>
        </is>
      </c>
    </row>
    <row r="16">
      <c r="A16" s="7">
        <f>IF('Parâmetros'!$E$4="","",'Parâmetros'!$E$4)</f>
        <v/>
      </c>
      <c r="B16" s="24">
        <f>IF(A16="","",IFERROR(SUMIFS(Agenda!$J$6:$J$105,Agenda!$E$6:$E$105,A16,Agenda!$B$6:$B$105,"&gt;="&amp;'Parâmetros'!$B$4,Agenda!$B$6:$B$105,"&lt;="&amp;'Parâmetros'!$B$5),0))</f>
        <v/>
      </c>
      <c r="C16" s="24">
        <f>IF(A16="","",IFERROR(('Parâmetros'!$B$7-'Parâmetros'!$B$6)*24*'Parâmetros'!$B$8,""))</f>
        <v/>
      </c>
      <c r="D16" s="26">
        <f>IF(A16="","",IFERROR(B16/C16,""))</f>
        <v/>
      </c>
      <c r="E16" s="24">
        <f>IF(OR(A16="",B16="",C16=""),"",MAX(C16-B16,0))</f>
        <v/>
      </c>
    </row>
    <row r="17">
      <c r="A17" s="5">
        <f>IF('Parâmetros'!$E$5="","",'Parâmetros'!$E$5)</f>
        <v/>
      </c>
      <c r="B17" s="25">
        <f>IF(A17="","",IFERROR(SUMIFS(Agenda!$J$6:$J$105,Agenda!$E$6:$E$105,A17,Agenda!$B$6:$B$105,"&gt;="&amp;'Parâmetros'!$B$4,Agenda!$B$6:$B$105,"&lt;="&amp;'Parâmetros'!$B$5),0))</f>
        <v/>
      </c>
      <c r="C17" s="25">
        <f>IF(A17="","",IFERROR(('Parâmetros'!$B$7-'Parâmetros'!$B$6)*24*'Parâmetros'!$B$8,""))</f>
        <v/>
      </c>
      <c r="D17" s="27">
        <f>IF(A17="","",IFERROR(B17/C17,""))</f>
        <v/>
      </c>
      <c r="E17" s="25">
        <f>IF(OR(A17="",B17="",C17=""),"",MAX(C17-B17,0))</f>
        <v/>
      </c>
    </row>
    <row r="18">
      <c r="A18" s="7">
        <f>IF('Parâmetros'!$E$6="","",'Parâmetros'!$E$6)</f>
        <v/>
      </c>
      <c r="B18" s="24">
        <f>IF(A18="","",IFERROR(SUMIFS(Agenda!$J$6:$J$105,Agenda!$E$6:$E$105,A18,Agenda!$B$6:$B$105,"&gt;="&amp;'Parâmetros'!$B$4,Agenda!$B$6:$B$105,"&lt;="&amp;'Parâmetros'!$B$5),0))</f>
        <v/>
      </c>
      <c r="C18" s="24">
        <f>IF(A18="","",IFERROR(('Parâmetros'!$B$7-'Parâmetros'!$B$6)*24*'Parâmetros'!$B$8,""))</f>
        <v/>
      </c>
      <c r="D18" s="26">
        <f>IF(A18="","",IFERROR(B18/C18,""))</f>
        <v/>
      </c>
      <c r="E18" s="24">
        <f>IF(OR(A18="",B18="",C18=""),"",MAX(C18-B18,0))</f>
        <v/>
      </c>
    </row>
    <row r="19">
      <c r="A19" s="5">
        <f>IF('Parâmetros'!$E$7="","",'Parâmetros'!$E$7)</f>
        <v/>
      </c>
      <c r="B19" s="25">
        <f>IF(A19="","",IFERROR(SUMIFS(Agenda!$J$6:$J$105,Agenda!$E$6:$E$105,A19,Agenda!$B$6:$B$105,"&gt;="&amp;'Parâmetros'!$B$4,Agenda!$B$6:$B$105,"&lt;="&amp;'Parâmetros'!$B$5),0))</f>
        <v/>
      </c>
      <c r="C19" s="25">
        <f>IF(A19="","",IFERROR(('Parâmetros'!$B$7-'Parâmetros'!$B$6)*24*'Parâmetros'!$B$8,""))</f>
        <v/>
      </c>
      <c r="D19" s="27">
        <f>IF(A19="","",IFERROR(B19/C19,""))</f>
        <v/>
      </c>
      <c r="E19" s="25">
        <f>IF(OR(A19="",B19="",C19=""),"",MAX(C19-B19,0))</f>
        <v/>
      </c>
    </row>
    <row r="20">
      <c r="A20" s="7">
        <f>IF('Parâmetros'!$E$8="","",'Parâmetros'!$E$8)</f>
        <v/>
      </c>
      <c r="B20" s="24">
        <f>IF(A20="","",IFERROR(SUMIFS(Agenda!$J$6:$J$105,Agenda!$E$6:$E$105,A20,Agenda!$B$6:$B$105,"&gt;="&amp;'Parâmetros'!$B$4,Agenda!$B$6:$B$105,"&lt;="&amp;'Parâmetros'!$B$5),0))</f>
        <v/>
      </c>
      <c r="C20" s="24">
        <f>IF(A20="","",IFERROR(('Parâmetros'!$B$7-'Parâmetros'!$B$6)*24*'Parâmetros'!$B$8,""))</f>
        <v/>
      </c>
      <c r="D20" s="26">
        <f>IF(A20="","",IFERROR(B20/C20,""))</f>
        <v/>
      </c>
      <c r="E20" s="24">
        <f>IF(OR(A20="",B20="",C20=""),"",MAX(C20-B20,0))</f>
        <v/>
      </c>
    </row>
    <row r="21">
      <c r="A21" s="5">
        <f>IF('Parâmetros'!$E$9="","",'Parâmetros'!$E$9)</f>
        <v/>
      </c>
      <c r="B21" s="25">
        <f>IF(A21="","",IFERROR(SUMIFS(Agenda!$J$6:$J$105,Agenda!$E$6:$E$105,A21,Agenda!$B$6:$B$105,"&gt;="&amp;'Parâmetros'!$B$4,Agenda!$B$6:$B$105,"&lt;="&amp;'Parâmetros'!$B$5),0))</f>
        <v/>
      </c>
      <c r="C21" s="25">
        <f>IF(A21="","",IFERROR(('Parâmetros'!$B$7-'Parâmetros'!$B$6)*24*'Parâmetros'!$B$8,""))</f>
        <v/>
      </c>
      <c r="D21" s="27">
        <f>IF(A21="","",IFERROR(B21/C21,""))</f>
        <v/>
      </c>
      <c r="E21" s="25">
        <f>IF(OR(A21="",B21="",C21=""),"",MAX(C21-B21,0))</f>
        <v/>
      </c>
    </row>
    <row r="22"/>
    <row r="23"/>
    <row r="24">
      <c r="A24" s="4" t="inlineStr">
        <is>
          <t>Profissional</t>
        </is>
      </c>
      <c r="B24" s="4" t="inlineStr">
        <is>
          <t>Horas ocupadas</t>
        </is>
      </c>
      <c r="C24" s="4" t="inlineStr">
        <is>
          <t>Reservas</t>
        </is>
      </c>
      <c r="D24" s="4" t="inlineStr">
        <is>
          <t>Participação nas horas</t>
        </is>
      </c>
    </row>
    <row r="25">
      <c r="A25" s="5">
        <f>IF('Parâmetros'!$F$4="","",'Parâmetros'!$F$4)</f>
        <v/>
      </c>
      <c r="B25" s="25">
        <f>IF(A25="","",IFERROR(SUMIFS(Agenda!$J$6:$J$105,Agenda!$F$6:$F$105,A25,Agenda!$B$6:$B$105,"&gt;="&amp;'Parâmetros'!$B$4,Agenda!$B$6:$B$105,"&lt;="&amp;'Parâmetros'!$B$5),0))</f>
        <v/>
      </c>
      <c r="C25" s="6">
        <f>IF(A25="","",COUNTIFS(Agenda!$F$6:$F$105,A25,Agenda!$B$6:$B$105,"&gt;="&amp;'Parâmetros'!$B$4,Agenda!$B$6:$B$105,"&lt;="&amp;'Parâmetros'!$B$5,Agenda!$J$6:$J$105,"&gt;0"))</f>
        <v/>
      </c>
      <c r="D25" s="27">
        <f>IF(A25="","",IFERROR(B25/$B$6,""))</f>
        <v/>
      </c>
    </row>
    <row r="26">
      <c r="A26" s="7">
        <f>IF('Parâmetros'!$F$5="","",'Parâmetros'!$F$5)</f>
        <v/>
      </c>
      <c r="B26" s="24">
        <f>IF(A26="","",IFERROR(SUMIFS(Agenda!$J$6:$J$105,Agenda!$F$6:$F$105,A26,Agenda!$B$6:$B$105,"&gt;="&amp;'Parâmetros'!$B$4,Agenda!$B$6:$B$105,"&lt;="&amp;'Parâmetros'!$B$5),0))</f>
        <v/>
      </c>
      <c r="C26" s="11">
        <f>IF(A26="","",COUNTIFS(Agenda!$F$6:$F$105,A26,Agenda!$B$6:$B$105,"&gt;="&amp;'Parâmetros'!$B$4,Agenda!$B$6:$B$105,"&lt;="&amp;'Parâmetros'!$B$5,Agenda!$J$6:$J$105,"&gt;0"))</f>
        <v/>
      </c>
      <c r="D26" s="26">
        <f>IF(A26="","",IFERROR(B26/$B$6,""))</f>
        <v/>
      </c>
    </row>
    <row r="27">
      <c r="A27" s="5">
        <f>IF('Parâmetros'!$F$6="","",'Parâmetros'!$F$6)</f>
        <v/>
      </c>
      <c r="B27" s="25">
        <f>IF(A27="","",IFERROR(SUMIFS(Agenda!$J$6:$J$105,Agenda!$F$6:$F$105,A27,Agenda!$B$6:$B$105,"&gt;="&amp;'Parâmetros'!$B$4,Agenda!$B$6:$B$105,"&lt;="&amp;'Parâmetros'!$B$5),0))</f>
        <v/>
      </c>
      <c r="C27" s="6">
        <f>IF(A27="","",COUNTIFS(Agenda!$F$6:$F$105,A27,Agenda!$B$6:$B$105,"&gt;="&amp;'Parâmetros'!$B$4,Agenda!$B$6:$B$105,"&lt;="&amp;'Parâmetros'!$B$5,Agenda!$J$6:$J$105,"&gt;0"))</f>
        <v/>
      </c>
      <c r="D27" s="27">
        <f>IF(A27="","",IFERROR(B27/$B$6,""))</f>
        <v/>
      </c>
    </row>
    <row r="28">
      <c r="A28" s="7">
        <f>IF('Parâmetros'!$F$7="","",'Parâmetros'!$F$7)</f>
        <v/>
      </c>
      <c r="B28" s="24">
        <f>IF(A28="","",IFERROR(SUMIFS(Agenda!$J$6:$J$105,Agenda!$F$6:$F$105,A28,Agenda!$B$6:$B$105,"&gt;="&amp;'Parâmetros'!$B$4,Agenda!$B$6:$B$105,"&lt;="&amp;'Parâmetros'!$B$5),0))</f>
        <v/>
      </c>
      <c r="C28" s="11">
        <f>IF(A28="","",COUNTIFS(Agenda!$F$6:$F$105,A28,Agenda!$B$6:$B$105,"&gt;="&amp;'Parâmetros'!$B$4,Agenda!$B$6:$B$105,"&lt;="&amp;'Parâmetros'!$B$5,Agenda!$J$6:$J$105,"&gt;0"))</f>
        <v/>
      </c>
      <c r="D28" s="26">
        <f>IF(A28="","",IFERROR(B28/$B$6,""))</f>
        <v/>
      </c>
    </row>
    <row r="29">
      <c r="A29" s="5">
        <f>IF('Parâmetros'!$F$8="","",'Parâmetros'!$F$8)</f>
        <v/>
      </c>
      <c r="B29" s="25">
        <f>IF(A29="","",IFERROR(SUMIFS(Agenda!$J$6:$J$105,Agenda!$F$6:$F$105,A29,Agenda!$B$6:$B$105,"&gt;="&amp;'Parâmetros'!$B$4,Agenda!$B$6:$B$105,"&lt;="&amp;'Parâmetros'!$B$5),0))</f>
        <v/>
      </c>
      <c r="C29" s="6">
        <f>IF(A29="","",COUNTIFS(Agenda!$F$6:$F$105,A29,Agenda!$B$6:$B$105,"&gt;="&amp;'Parâmetros'!$B$4,Agenda!$B$6:$B$105,"&lt;="&amp;'Parâmetros'!$B$5,Agenda!$J$6:$J$105,"&gt;0"))</f>
        <v/>
      </c>
      <c r="D29" s="27">
        <f>IF(A29="","",IFERROR(B29/$B$6,""))</f>
        <v/>
      </c>
    </row>
    <row r="30">
      <c r="A30" s="7">
        <f>IF('Parâmetros'!$F$9="","",'Parâmetros'!$F$9)</f>
        <v/>
      </c>
      <c r="B30" s="24">
        <f>IF(A30="","",IFERROR(SUMIFS(Agenda!$J$6:$J$105,Agenda!$F$6:$F$105,A30,Agenda!$B$6:$B$105,"&gt;="&amp;'Parâmetros'!$B$4,Agenda!$B$6:$B$105,"&lt;="&amp;'Parâmetros'!$B$5),0))</f>
        <v/>
      </c>
      <c r="C30" s="11">
        <f>IF(A30="","",COUNTIFS(Agenda!$F$6:$F$105,A30,Agenda!$B$6:$B$105,"&gt;="&amp;'Parâmetros'!$B$4,Agenda!$B$6:$B$105,"&lt;="&amp;'Parâmetros'!$B$5,Agenda!$J$6:$J$105,"&gt;0"))</f>
        <v/>
      </c>
      <c r="D30" s="26">
        <f>IF(A30="","",IFERROR(B30/$B$6,""))</f>
        <v/>
      </c>
    </row>
  </sheetData>
  <autoFilter ref="A15:E21"/>
  <mergeCells count="1">
    <mergeCell ref="A1:N1"/>
  </mergeCells>
  <conditionalFormatting sqref="B8">
    <cfRule type="expression" priority="1" dxfId="0">
      <formula>AND(B8&lt;&gt;"",B8&gt;=70%)</formula>
    </cfRule>
    <cfRule type="expression" priority="2" dxfId="1">
      <formula>AND(B8&lt;&gt;"",B8&lt;40%)</formula>
    </cfRule>
  </conditionalFormatting>
  <conditionalFormatting sqref="D16:D21">
    <cfRule type="expression" priority="3" dxfId="0">
      <formula>AND(D16&lt;&gt;"",D16&gt;=70%)</formula>
    </cfRule>
    <cfRule type="expression" priority="4" dxfId="1">
      <formula>AND(D16&lt;&gt;"",D16&lt;40%)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0" customWidth="1" min="3" max="3"/>
    <col width="10" customWidth="1" min="4" max="4"/>
    <col width="16" customWidth="1" min="5" max="5"/>
    <col width="31" customWidth="1" min="6" max="6"/>
    <col width="18" customWidth="1" min="7" max="7"/>
    <col width="16" customWidth="1" min="8" max="8"/>
    <col width="14" customWidth="1" min="9" max="9"/>
    <col width="17" customWidth="1" min="10" max="10"/>
    <col width="28" customWidth="1" min="11" max="11"/>
  </cols>
  <sheetData>
    <row r="1" ht="28" customHeight="1">
      <c r="A1" s="1" t="inlineStr">
        <is>
          <t>Agenda de ocupação das cadeiras</t>
        </is>
      </c>
    </row>
    <row r="2" ht="30" customHeight="1">
      <c r="A2" s="13" t="inlineStr">
        <is>
          <t>Preencha as células em rosa. O alerta serve para orientar a conferência de horários e sobreposições.</t>
        </is>
      </c>
    </row>
    <row r="3">
      <c r="A3" s="2" t="inlineStr">
        <is>
          <t>Período aceito</t>
        </is>
      </c>
      <c r="B3" s="14">
        <f>IF(OR('Parâmetros'!$B$4="",'Parâmetros'!$B$5=""),"",TEXT('Parâmetros'!$B$4,"dd/mm/yyyy")&amp;" a "&amp;TEXT('Parâmetros'!$B$5,"dd/mm/yyyy"))</f>
        <v/>
      </c>
    </row>
    <row r="4"/>
    <row r="5" ht="30" customHeight="1">
      <c r="A5" s="4" t="inlineStr">
        <is>
          <t>ID da agenda</t>
        </is>
      </c>
      <c r="B5" s="4" t="inlineStr">
        <is>
          <t>Data</t>
        </is>
      </c>
      <c r="C5" s="4" t="inlineStr">
        <is>
          <t>Início</t>
        </is>
      </c>
      <c r="D5" s="4" t="inlineStr">
        <is>
          <t>Fim</t>
        </is>
      </c>
      <c r="E5" s="4" t="inlineStr">
        <is>
          <t>Cadeira</t>
        </is>
      </c>
      <c r="F5" s="4" t="inlineStr">
        <is>
          <t>Profissional</t>
        </is>
      </c>
      <c r="G5" s="4" t="inlineStr">
        <is>
          <t>Serviço</t>
        </is>
      </c>
      <c r="H5" s="4" t="inlineStr">
        <is>
          <t>Status</t>
        </is>
      </c>
      <c r="I5" s="4" t="inlineStr">
        <is>
          <t>Duração (h)</t>
        </is>
      </c>
      <c r="J5" s="4" t="inlineStr">
        <is>
          <t>Horas ocupadas</t>
        </is>
      </c>
      <c r="K5" s="4" t="inlineStr">
        <is>
          <t>Alerta de conferência</t>
        </is>
      </c>
    </row>
    <row r="6">
      <c r="A6" s="15" t="inlineStr">
        <is>
          <t>AG-001</t>
        </is>
      </c>
      <c r="B6" s="28" t="n">
        <v>46272</v>
      </c>
      <c r="C6" s="29" t="n">
        <v>0.3541666666666667</v>
      </c>
      <c r="D6" s="29" t="n">
        <v>0.3958333333333333</v>
      </c>
      <c r="E6" s="15" t="inlineStr">
        <is>
          <t>Cadeira 01</t>
        </is>
      </c>
      <c r="F6" s="15" t="inlineStr">
        <is>
          <t>Profissional A — fictício</t>
        </is>
      </c>
      <c r="G6" s="15" t="inlineStr">
        <is>
          <t>Corte</t>
        </is>
      </c>
      <c r="H6" s="18" t="inlineStr">
        <is>
          <t>Concluído</t>
        </is>
      </c>
      <c r="I6" s="30">
        <f>IF(OR(C6="",D6=""),"",IFERROR(IF(D6&gt;C6,(D6-C6)*24,""),""))</f>
        <v/>
      </c>
      <c r="J6" s="30">
        <f>IF(OR(A6="",B6="",E6="",F6="",I6="",H6=""),"",IF(H6="Cancelado",0,IF(OR(C6&lt;'Parâmetros'!$B$6,D6&gt;'Parâmetros'!$B$7),"",I6)))</f>
        <v/>
      </c>
      <c r="K6" s="7">
        <f>IF(COUNTA(A6:H6)=0,"",IF(OR(A6="",B6="",C6="",D6="",E6="",F6="",H6=""),"Conferir campos",IF(D6&lt;=C6,"Conferir horário",IF(OR(C6&lt;'Parâmetros'!$B$6,D6&gt;'Parâmetros'!$B$7),"Fora do horário",IF(H6="Cancelado","Não ocupa",IF(COUNTIFS($B$6:$B$105,B6,$E$6:$E$105,E6,$C$6:$C$105,"&lt;"&amp;D6,$D$6:$D$105,"&gt;"&amp;C6,$H$6:$H$105,"&lt;&gt;Cancelado")&gt;1,"Conferir sobreposição","OK"))))))</f>
        <v/>
      </c>
    </row>
    <row r="7">
      <c r="A7" s="15" t="inlineStr">
        <is>
          <t>AG-002</t>
        </is>
      </c>
      <c r="B7" s="28" t="n">
        <v>46272</v>
      </c>
      <c r="C7" s="29" t="n">
        <v>0.375</v>
      </c>
      <c r="D7" s="29" t="n">
        <v>0.4166666666666667</v>
      </c>
      <c r="E7" s="15" t="inlineStr">
        <is>
          <t>Cadeira 01</t>
        </is>
      </c>
      <c r="F7" s="15" t="inlineStr">
        <is>
          <t>Profissional B — fictício</t>
        </is>
      </c>
      <c r="G7" s="15" t="inlineStr">
        <is>
          <t>Escova</t>
        </is>
      </c>
      <c r="H7" s="18" t="inlineStr">
        <is>
          <t>Concluído</t>
        </is>
      </c>
      <c r="I7" s="31">
        <f>IF(OR(C7="",D7=""),"",IFERROR(IF(D7&gt;C7,(D7-C7)*24,""),""))</f>
        <v/>
      </c>
      <c r="J7" s="31">
        <f>IF(OR(A7="",B7="",E7="",F7="",I7="",H7=""),"",IF(H7="Cancelado",0,IF(OR(C7&lt;'Parâmetros'!$B$6,D7&gt;'Parâmetros'!$B$7),"",I7)))</f>
        <v/>
      </c>
      <c r="K7" s="5">
        <f>IF(COUNTA(A7:H7)=0,"",IF(OR(A7="",B7="",C7="",D7="",E7="",F7="",H7=""),"Conferir campos",IF(D7&lt;=C7,"Conferir horário",IF(OR(C7&lt;'Parâmetros'!$B$6,D7&gt;'Parâmetros'!$B$7),"Fora do horário",IF(H7="Cancelado","Não ocupa",IF(COUNTIFS($B$6:$B$105,B7,$E$6:$E$105,E7,$C$6:$C$105,"&lt;"&amp;D7,$D$6:$D$105,"&gt;"&amp;C7,$H$6:$H$105,"&lt;&gt;Cancelado")&gt;1,"Conferir sobreposição","OK"))))))</f>
        <v/>
      </c>
    </row>
    <row r="8">
      <c r="A8" s="15" t="inlineStr">
        <is>
          <t>AG-003</t>
        </is>
      </c>
      <c r="B8" s="28" t="n">
        <v>46272</v>
      </c>
      <c r="C8" s="29" t="n">
        <v>0.4270833333333333</v>
      </c>
      <c r="D8" s="29" t="n">
        <v>0.4583333333333333</v>
      </c>
      <c r="E8" s="15" t="inlineStr">
        <is>
          <t>Cadeira 02</t>
        </is>
      </c>
      <c r="F8" s="15" t="inlineStr">
        <is>
          <t>Profissional C — fictício</t>
        </is>
      </c>
      <c r="G8" s="15" t="inlineStr">
        <is>
          <t>Manicure</t>
        </is>
      </c>
      <c r="H8" s="18" t="inlineStr">
        <is>
          <t>Concluído</t>
        </is>
      </c>
      <c r="I8" s="30">
        <f>IF(OR(C8="",D8=""),"",IFERROR(IF(D8&gt;C8,(D8-C8)*24,""),""))</f>
        <v/>
      </c>
      <c r="J8" s="30">
        <f>IF(OR(A8="",B8="",E8="",F8="",I8="",H8=""),"",IF(H8="Cancelado",0,IF(OR(C8&lt;'Parâmetros'!$B$6,D8&gt;'Parâmetros'!$B$7),"",I8)))</f>
        <v/>
      </c>
      <c r="K8" s="7">
        <f>IF(COUNTA(A8:H8)=0,"",IF(OR(A8="",B8="",C8="",D8="",E8="",F8="",H8=""),"Conferir campos",IF(D8&lt;=C8,"Conferir horário",IF(OR(C8&lt;'Parâmetros'!$B$6,D8&gt;'Parâmetros'!$B$7),"Fora do horário",IF(H8="Cancelado","Não ocupa",IF(COUNTIFS($B$6:$B$105,B8,$E$6:$E$105,E8,$C$6:$C$105,"&lt;"&amp;D8,$D$6:$D$105,"&gt;"&amp;C8,$H$6:$H$105,"&lt;&gt;Cancelado")&gt;1,"Conferir sobreposição","OK"))))))</f>
        <v/>
      </c>
    </row>
    <row r="9">
      <c r="A9" s="15" t="inlineStr">
        <is>
          <t>AG-004</t>
        </is>
      </c>
      <c r="B9" s="28" t="n">
        <v>46273</v>
      </c>
      <c r="C9" s="29" t="n">
        <v>0.3333333333333333</v>
      </c>
      <c r="D9" s="29" t="n">
        <v>0.3958333333333333</v>
      </c>
      <c r="E9" s="15" t="inlineStr">
        <is>
          <t>Cadeira 03</t>
        </is>
      </c>
      <c r="F9" s="15" t="inlineStr">
        <is>
          <t>Profissional D — fictício</t>
        </is>
      </c>
      <c r="G9" s="15" t="inlineStr">
        <is>
          <t>Coloração</t>
        </is>
      </c>
      <c r="H9" s="18" t="inlineStr">
        <is>
          <t>Concluído</t>
        </is>
      </c>
      <c r="I9" s="31">
        <f>IF(OR(C9="",D9=""),"",IFERROR(IF(D9&gt;C9,(D9-C9)*24,""),""))</f>
        <v/>
      </c>
      <c r="J9" s="31">
        <f>IF(OR(A9="",B9="",E9="",F9="",I9="",H9=""),"",IF(H9="Cancelado",0,IF(OR(C9&lt;'Parâmetros'!$B$6,D9&gt;'Parâmetros'!$B$7),"",I9)))</f>
        <v/>
      </c>
      <c r="K9" s="5">
        <f>IF(COUNTA(A9:H9)=0,"",IF(OR(A9="",B9="",C9="",D9="",E9="",F9="",H9=""),"Conferir campos",IF(D9&lt;=C9,"Conferir horário",IF(OR(C9&lt;'Parâmetros'!$B$6,D9&gt;'Parâmetros'!$B$7),"Fora do horário",IF(H9="Cancelado","Não ocupa",IF(COUNTIFS($B$6:$B$105,B9,$E$6:$E$105,E9,$C$6:$C$105,"&lt;"&amp;D9,$D$6:$D$105,"&gt;"&amp;C9,$H$6:$H$105,"&lt;&gt;Cancelado")&gt;1,"Conferir sobreposição","OK"))))))</f>
        <v/>
      </c>
    </row>
    <row r="10">
      <c r="A10" s="15" t="inlineStr">
        <is>
          <t>AG-005</t>
        </is>
      </c>
      <c r="B10" s="28" t="n">
        <v>46273</v>
      </c>
      <c r="C10" s="29" t="n">
        <v>0.5833333333333334</v>
      </c>
      <c r="D10" s="29" t="n">
        <v>0.625</v>
      </c>
      <c r="E10" s="15" t="inlineStr">
        <is>
          <t>Cadeira 04</t>
        </is>
      </c>
      <c r="F10" s="15" t="inlineStr">
        <is>
          <t>Profissional E — fictício</t>
        </is>
      </c>
      <c r="G10" s="15" t="inlineStr">
        <is>
          <t>Barba</t>
        </is>
      </c>
      <c r="H10" s="18" t="inlineStr">
        <is>
          <t>Concluído</t>
        </is>
      </c>
      <c r="I10" s="30">
        <f>IF(OR(C10="",D10=""),"",IFERROR(IF(D10&gt;C10,(D10-C10)*24,""),""))</f>
        <v/>
      </c>
      <c r="J10" s="30">
        <f>IF(OR(A10="",B10="",E10="",F10="",I10="",H10=""),"",IF(H10="Cancelado",0,IF(OR(C10&lt;'Parâmetros'!$B$6,D10&gt;'Parâmetros'!$B$7),"",I10)))</f>
        <v/>
      </c>
      <c r="K10" s="7">
        <f>IF(COUNTA(A10:H10)=0,"",IF(OR(A10="",B10="",C10="",D10="",E10="",F10="",H10=""),"Conferir campos",IF(D10&lt;=C10,"Conferir horário",IF(OR(C10&lt;'Parâmetros'!$B$6,D10&gt;'Parâmetros'!$B$7),"Fora do horário",IF(H10="Cancelado","Não ocupa",IF(COUNTIFS($B$6:$B$105,B10,$E$6:$E$105,E10,$C$6:$C$105,"&lt;"&amp;D10,$D$6:$D$105,"&gt;"&amp;C10,$H$6:$H$105,"&lt;&gt;Cancelado")&gt;1,"Conferir sobreposição","OK"))))))</f>
        <v/>
      </c>
    </row>
    <row r="11">
      <c r="A11" s="15" t="inlineStr">
        <is>
          <t>AG-006</t>
        </is>
      </c>
      <c r="B11" s="28" t="n">
        <v>46274</v>
      </c>
      <c r="C11" s="29" t="n">
        <v>0.375</v>
      </c>
      <c r="D11" s="29" t="n">
        <v>0.4375</v>
      </c>
      <c r="E11" s="15" t="inlineStr">
        <is>
          <t>Cadeira 02</t>
        </is>
      </c>
      <c r="F11" s="15" t="inlineStr">
        <is>
          <t>Profissional F — fictício</t>
        </is>
      </c>
      <c r="G11" s="15" t="inlineStr">
        <is>
          <t>Sobrancelhas</t>
        </is>
      </c>
      <c r="H11" s="18" t="inlineStr">
        <is>
          <t>Confirmado</t>
        </is>
      </c>
      <c r="I11" s="31">
        <f>IF(OR(C11="",D11=""),"",IFERROR(IF(D11&gt;C11,(D11-C11)*24,""),""))</f>
        <v/>
      </c>
      <c r="J11" s="31">
        <f>IF(OR(A11="",B11="",E11="",F11="",I11="",H11=""),"",IF(H11="Cancelado",0,IF(OR(C11&lt;'Parâmetros'!$B$6,D11&gt;'Parâmetros'!$B$7),"",I11)))</f>
        <v/>
      </c>
      <c r="K11" s="5">
        <f>IF(COUNTA(A11:H11)=0,"",IF(OR(A11="",B11="",C11="",D11="",E11="",F11="",H11=""),"Conferir campos",IF(D11&lt;=C11,"Conferir horário",IF(OR(C11&lt;'Parâmetros'!$B$6,D11&gt;'Parâmetros'!$B$7),"Fora do horário",IF(H11="Cancelado","Não ocupa",IF(COUNTIFS($B$6:$B$105,B11,$E$6:$E$105,E11,$C$6:$C$105,"&lt;"&amp;D11,$D$6:$D$105,"&gt;"&amp;C11,$H$6:$H$105,"&lt;&gt;Cancelado")&gt;1,"Conferir sobreposição","OK"))))))</f>
        <v/>
      </c>
    </row>
    <row r="12">
      <c r="A12" s="15" t="inlineStr">
        <is>
          <t>AG-007</t>
        </is>
      </c>
      <c r="B12" s="28" t="n">
        <v>46275</v>
      </c>
      <c r="C12" s="29" t="n">
        <v>0.4583333333333333</v>
      </c>
      <c r="D12" s="29" t="n">
        <v>0.5</v>
      </c>
      <c r="E12" s="15" t="inlineStr">
        <is>
          <t>Cadeira 05</t>
        </is>
      </c>
      <c r="F12" s="15" t="inlineStr">
        <is>
          <t>Profissional A — fictício</t>
        </is>
      </c>
      <c r="G12" s="15" t="inlineStr">
        <is>
          <t>Corte</t>
        </is>
      </c>
      <c r="H12" s="18" t="inlineStr">
        <is>
          <t>Agendado</t>
        </is>
      </c>
      <c r="I12" s="30">
        <f>IF(OR(C12="",D12=""),"",IFERROR(IF(D12&gt;C12,(D12-C12)*24,""),""))</f>
        <v/>
      </c>
      <c r="J12" s="30">
        <f>IF(OR(A12="",B12="",E12="",F12="",I12="",H12=""),"",IF(H12="Cancelado",0,IF(OR(C12&lt;'Parâmetros'!$B$6,D12&gt;'Parâmetros'!$B$7),"",I12)))</f>
        <v/>
      </c>
      <c r="K12" s="7">
        <f>IF(COUNTA(A12:H12)=0,"",IF(OR(A12="",B12="",C12="",D12="",E12="",F12="",H12=""),"Conferir campos",IF(D12&lt;=C12,"Conferir horário",IF(OR(C12&lt;'Parâmetros'!$B$6,D12&gt;'Parâmetros'!$B$7),"Fora do horário",IF(H12="Cancelado","Não ocupa",IF(COUNTIFS($B$6:$B$105,B12,$E$6:$E$105,E12,$C$6:$C$105,"&lt;"&amp;D12,$D$6:$D$105,"&gt;"&amp;C12,$H$6:$H$105,"&lt;&gt;Cancelado")&gt;1,"Conferir sobreposição","OK"))))))</f>
        <v/>
      </c>
    </row>
    <row r="13">
      <c r="A13" s="15" t="inlineStr">
        <is>
          <t>AG-008</t>
        </is>
      </c>
      <c r="B13" s="28" t="n">
        <v>46276</v>
      </c>
      <c r="C13" s="29" t="n">
        <v>0.625</v>
      </c>
      <c r="D13" s="29" t="n">
        <v>0.7083333333333334</v>
      </c>
      <c r="E13" s="15" t="inlineStr">
        <is>
          <t>Cadeira 06</t>
        </is>
      </c>
      <c r="F13" s="15" t="inlineStr">
        <is>
          <t>Profissional B — fictício</t>
        </is>
      </c>
      <c r="G13" s="15" t="inlineStr">
        <is>
          <t>Coloração</t>
        </is>
      </c>
      <c r="H13" s="18" t="inlineStr">
        <is>
          <t>Agendado</t>
        </is>
      </c>
      <c r="I13" s="31">
        <f>IF(OR(C13="",D13=""),"",IFERROR(IF(D13&gt;C13,(D13-C13)*24,""),""))</f>
        <v/>
      </c>
      <c r="J13" s="31">
        <f>IF(OR(A13="",B13="",E13="",F13="",I13="",H13=""),"",IF(H13="Cancelado",0,IF(OR(C13&lt;'Parâmetros'!$B$6,D13&gt;'Parâmetros'!$B$7),"",I13)))</f>
        <v/>
      </c>
      <c r="K13" s="5">
        <f>IF(COUNTA(A13:H13)=0,"",IF(OR(A13="",B13="",C13="",D13="",E13="",F13="",H13=""),"Conferir campos",IF(D13&lt;=C13,"Conferir horário",IF(OR(C13&lt;'Parâmetros'!$B$6,D13&gt;'Parâmetros'!$B$7),"Fora do horário",IF(H13="Cancelado","Não ocupa",IF(COUNTIFS($B$6:$B$105,B13,$E$6:$E$105,E13,$C$6:$C$105,"&lt;"&amp;D13,$D$6:$D$105,"&gt;"&amp;C13,$H$6:$H$105,"&lt;&gt;Cancelado")&gt;1,"Conferir sobreposição","OK"))))))</f>
        <v/>
      </c>
    </row>
    <row r="14">
      <c r="A14" s="15" t="inlineStr">
        <is>
          <t>AG-009</t>
        </is>
      </c>
      <c r="B14" s="28" t="n">
        <v>46277</v>
      </c>
      <c r="C14" s="29" t="n">
        <v>0.3541666666666667</v>
      </c>
      <c r="D14" s="29" t="n">
        <v>0.3958333333333333</v>
      </c>
      <c r="E14" s="15" t="inlineStr">
        <is>
          <t>Cadeira 01</t>
        </is>
      </c>
      <c r="F14" s="15" t="inlineStr">
        <is>
          <t>Profissional C — fictício</t>
        </is>
      </c>
      <c r="G14" s="15" t="inlineStr">
        <is>
          <t>Manicure</t>
        </is>
      </c>
      <c r="H14" s="18" t="inlineStr">
        <is>
          <t>Agendado</t>
        </is>
      </c>
      <c r="I14" s="30">
        <f>IF(OR(C14="",D14=""),"",IFERROR(IF(D14&gt;C14,(D14-C14)*24,""),""))</f>
        <v/>
      </c>
      <c r="J14" s="30">
        <f>IF(OR(A14="",B14="",E14="",F14="",I14="",H14=""),"",IF(H14="Cancelado",0,IF(OR(C14&lt;'Parâmetros'!$B$6,D14&gt;'Parâmetros'!$B$7),"",I14)))</f>
        <v/>
      </c>
      <c r="K14" s="7">
        <f>IF(COUNTA(A14:H14)=0,"",IF(OR(A14="",B14="",C14="",D14="",E14="",F14="",H14=""),"Conferir campos",IF(D14&lt;=C14,"Conferir horário",IF(OR(C14&lt;'Parâmetros'!$B$6,D14&gt;'Parâmetros'!$B$7),"Fora do horário",IF(H14="Cancelado","Não ocupa",IF(COUNTIFS($B$6:$B$105,B14,$E$6:$E$105,E14,$C$6:$C$105,"&lt;"&amp;D14,$D$6:$D$105,"&gt;"&amp;C14,$H$6:$H$105,"&lt;&gt;Cancelado")&gt;1,"Conferir sobreposição","OK"))))))</f>
        <v/>
      </c>
    </row>
    <row r="15">
      <c r="A15" s="15" t="inlineStr">
        <is>
          <t>AG-010</t>
        </is>
      </c>
      <c r="B15" s="28" t="n">
        <v>46277</v>
      </c>
      <c r="C15" s="29" t="n">
        <v>0.4166666666666667</v>
      </c>
      <c r="D15" s="29" t="n">
        <v>0.4583333333333333</v>
      </c>
      <c r="E15" s="15" t="inlineStr">
        <is>
          <t>Cadeira 03</t>
        </is>
      </c>
      <c r="F15" s="15" t="inlineStr">
        <is>
          <t>Profissional D — fictício</t>
        </is>
      </c>
      <c r="G15" s="15" t="inlineStr">
        <is>
          <t>Escova</t>
        </is>
      </c>
      <c r="H15" s="18" t="inlineStr">
        <is>
          <t>Cancelado</t>
        </is>
      </c>
      <c r="I15" s="31">
        <f>IF(OR(C15="",D15=""),"",IFERROR(IF(D15&gt;C15,(D15-C15)*24,""),""))</f>
        <v/>
      </c>
      <c r="J15" s="31">
        <f>IF(OR(A15="",B15="",E15="",F15="",I15="",H15=""),"",IF(H15="Cancelado",0,IF(OR(C15&lt;'Parâmetros'!$B$6,D15&gt;'Parâmetros'!$B$7),"",I15)))</f>
        <v/>
      </c>
      <c r="K15" s="5">
        <f>IF(COUNTA(A15:H15)=0,"",IF(OR(A15="",B15="",C15="",D15="",E15="",F15="",H15=""),"Conferir campos",IF(D15&lt;=C15,"Conferir horário",IF(OR(C15&lt;'Parâmetros'!$B$6,D15&gt;'Parâmetros'!$B$7),"Fora do horário",IF(H15="Cancelado","Não ocupa",IF(COUNTIFS($B$6:$B$105,B15,$E$6:$E$105,E15,$C$6:$C$105,"&lt;"&amp;D15,$D$6:$D$105,"&gt;"&amp;C15,$H$6:$H$105,"&lt;&gt;Cancelado")&gt;1,"Conferir sobreposição","OK"))))))</f>
        <v/>
      </c>
    </row>
    <row r="16">
      <c r="A16" s="15" t="n"/>
      <c r="B16" s="28" t="n"/>
      <c r="C16" s="29" t="n"/>
      <c r="D16" s="29" t="n"/>
      <c r="E16" s="15" t="n"/>
      <c r="F16" s="15" t="n"/>
      <c r="G16" s="15" t="n"/>
      <c r="H16" s="18" t="n"/>
      <c r="I16" s="30">
        <f>IF(OR(C16="",D16=""),"",IFERROR(IF(D16&gt;C16,(D16-C16)*24,""),""))</f>
        <v/>
      </c>
      <c r="J16" s="30">
        <f>IF(OR(A16="",B16="",E16="",F16="",I16="",H16=""),"",IF(H16="Cancelado",0,IF(OR(C16&lt;'Parâmetros'!$B$6,D16&gt;'Parâmetros'!$B$7),"",I16)))</f>
        <v/>
      </c>
      <c r="K16" s="7">
        <f>IF(COUNTA(A16:H16)=0,"",IF(OR(A16="",B16="",C16="",D16="",E16="",F16="",H16=""),"Conferir campos",IF(D16&lt;=C16,"Conferir horário",IF(OR(C16&lt;'Parâmetros'!$B$6,D16&gt;'Parâmetros'!$B$7),"Fora do horário",IF(H16="Cancelado","Não ocupa",IF(COUNTIFS($B$6:$B$105,B16,$E$6:$E$105,E16,$C$6:$C$105,"&lt;"&amp;D16,$D$6:$D$105,"&gt;"&amp;C16,$H$6:$H$105,"&lt;&gt;Cancelado")&gt;1,"Conferir sobreposição","OK"))))))</f>
        <v/>
      </c>
    </row>
    <row r="17">
      <c r="A17" s="15" t="n"/>
      <c r="B17" s="28" t="n"/>
      <c r="C17" s="29" t="n"/>
      <c r="D17" s="29" t="n"/>
      <c r="E17" s="15" t="n"/>
      <c r="F17" s="15" t="n"/>
      <c r="G17" s="15" t="n"/>
      <c r="H17" s="18" t="n"/>
      <c r="I17" s="31">
        <f>IF(OR(C17="",D17=""),"",IFERROR(IF(D17&gt;C17,(D17-C17)*24,""),""))</f>
        <v/>
      </c>
      <c r="J17" s="31">
        <f>IF(OR(A17="",B17="",E17="",F17="",I17="",H17=""),"",IF(H17="Cancelado",0,IF(OR(C17&lt;'Parâmetros'!$B$6,D17&gt;'Parâmetros'!$B$7),"",I17)))</f>
        <v/>
      </c>
      <c r="K17" s="5">
        <f>IF(COUNTA(A17:H17)=0,"",IF(OR(A17="",B17="",C17="",D17="",E17="",F17="",H17=""),"Conferir campos",IF(D17&lt;=C17,"Conferir horário",IF(OR(C17&lt;'Parâmetros'!$B$6,D17&gt;'Parâmetros'!$B$7),"Fora do horário",IF(H17="Cancelado","Não ocupa",IF(COUNTIFS($B$6:$B$105,B17,$E$6:$E$105,E17,$C$6:$C$105,"&lt;"&amp;D17,$D$6:$D$105,"&gt;"&amp;C17,$H$6:$H$105,"&lt;&gt;Cancelado")&gt;1,"Conferir sobreposição","OK"))))))</f>
        <v/>
      </c>
    </row>
    <row r="18">
      <c r="A18" s="15" t="n"/>
      <c r="B18" s="28" t="n"/>
      <c r="C18" s="29" t="n"/>
      <c r="D18" s="29" t="n"/>
      <c r="E18" s="15" t="n"/>
      <c r="F18" s="15" t="n"/>
      <c r="G18" s="15" t="n"/>
      <c r="H18" s="18" t="n"/>
      <c r="I18" s="30">
        <f>IF(OR(C18="",D18=""),"",IFERROR(IF(D18&gt;C18,(D18-C18)*24,""),""))</f>
        <v/>
      </c>
      <c r="J18" s="30">
        <f>IF(OR(A18="",B18="",E18="",F18="",I18="",H18=""),"",IF(H18="Cancelado",0,IF(OR(C18&lt;'Parâmetros'!$B$6,D18&gt;'Parâmetros'!$B$7),"",I18)))</f>
        <v/>
      </c>
      <c r="K18" s="7">
        <f>IF(COUNTA(A18:H18)=0,"",IF(OR(A18="",B18="",C18="",D18="",E18="",F18="",H18=""),"Conferir campos",IF(D18&lt;=C18,"Conferir horário",IF(OR(C18&lt;'Parâmetros'!$B$6,D18&gt;'Parâmetros'!$B$7),"Fora do horário",IF(H18="Cancelado","Não ocupa",IF(COUNTIFS($B$6:$B$105,B18,$E$6:$E$105,E18,$C$6:$C$105,"&lt;"&amp;D18,$D$6:$D$105,"&gt;"&amp;C18,$H$6:$H$105,"&lt;&gt;Cancelado")&gt;1,"Conferir sobreposição","OK"))))))</f>
        <v/>
      </c>
    </row>
    <row r="19">
      <c r="A19" s="15" t="n"/>
      <c r="B19" s="28" t="n"/>
      <c r="C19" s="29" t="n"/>
      <c r="D19" s="29" t="n"/>
      <c r="E19" s="15" t="n"/>
      <c r="F19" s="15" t="n"/>
      <c r="G19" s="15" t="n"/>
      <c r="H19" s="18" t="n"/>
      <c r="I19" s="31">
        <f>IF(OR(C19="",D19=""),"",IFERROR(IF(D19&gt;C19,(D19-C19)*24,""),""))</f>
        <v/>
      </c>
      <c r="J19" s="31">
        <f>IF(OR(A19="",B19="",E19="",F19="",I19="",H19=""),"",IF(H19="Cancelado",0,IF(OR(C19&lt;'Parâmetros'!$B$6,D19&gt;'Parâmetros'!$B$7),"",I19)))</f>
        <v/>
      </c>
      <c r="K19" s="5">
        <f>IF(COUNTA(A19:H19)=0,"",IF(OR(A19="",B19="",C19="",D19="",E19="",F19="",H19=""),"Conferir campos",IF(D19&lt;=C19,"Conferir horário",IF(OR(C19&lt;'Parâmetros'!$B$6,D19&gt;'Parâmetros'!$B$7),"Fora do horário",IF(H19="Cancelado","Não ocupa",IF(COUNTIFS($B$6:$B$105,B19,$E$6:$E$105,E19,$C$6:$C$105,"&lt;"&amp;D19,$D$6:$D$105,"&gt;"&amp;C19,$H$6:$H$105,"&lt;&gt;Cancelado")&gt;1,"Conferir sobreposição","OK"))))))</f>
        <v/>
      </c>
    </row>
    <row r="20">
      <c r="A20" s="15" t="n"/>
      <c r="B20" s="28" t="n"/>
      <c r="C20" s="29" t="n"/>
      <c r="D20" s="29" t="n"/>
      <c r="E20" s="15" t="n"/>
      <c r="F20" s="15" t="n"/>
      <c r="G20" s="15" t="n"/>
      <c r="H20" s="18" t="n"/>
      <c r="I20" s="30">
        <f>IF(OR(C20="",D20=""),"",IFERROR(IF(D20&gt;C20,(D20-C20)*24,""),""))</f>
        <v/>
      </c>
      <c r="J20" s="30">
        <f>IF(OR(A20="",B20="",E20="",F20="",I20="",H20=""),"",IF(H20="Cancelado",0,IF(OR(C20&lt;'Parâmetros'!$B$6,D20&gt;'Parâmetros'!$B$7),"",I20)))</f>
        <v/>
      </c>
      <c r="K20" s="7">
        <f>IF(COUNTA(A20:H20)=0,"",IF(OR(A20="",B20="",C20="",D20="",E20="",F20="",H20=""),"Conferir campos",IF(D20&lt;=C20,"Conferir horário",IF(OR(C20&lt;'Parâmetros'!$B$6,D20&gt;'Parâmetros'!$B$7),"Fora do horário",IF(H20="Cancelado","Não ocupa",IF(COUNTIFS($B$6:$B$105,B20,$E$6:$E$105,E20,$C$6:$C$105,"&lt;"&amp;D20,$D$6:$D$105,"&gt;"&amp;C20,$H$6:$H$105,"&lt;&gt;Cancelado")&gt;1,"Conferir sobreposição","OK"))))))</f>
        <v/>
      </c>
    </row>
    <row r="21">
      <c r="A21" s="15" t="n"/>
      <c r="B21" s="28" t="n"/>
      <c r="C21" s="29" t="n"/>
      <c r="D21" s="29" t="n"/>
      <c r="E21" s="15" t="n"/>
      <c r="F21" s="15" t="n"/>
      <c r="G21" s="15" t="n"/>
      <c r="H21" s="18" t="n"/>
      <c r="I21" s="31">
        <f>IF(OR(C21="",D21=""),"",IFERROR(IF(D21&gt;C21,(D21-C21)*24,""),""))</f>
        <v/>
      </c>
      <c r="J21" s="31">
        <f>IF(OR(A21="",B21="",E21="",F21="",I21="",H21=""),"",IF(H21="Cancelado",0,IF(OR(C21&lt;'Parâmetros'!$B$6,D21&gt;'Parâmetros'!$B$7),"",I21)))</f>
        <v/>
      </c>
      <c r="K21" s="5">
        <f>IF(COUNTA(A21:H21)=0,"",IF(OR(A21="",B21="",C21="",D21="",E21="",F21="",H21=""),"Conferir campos",IF(D21&lt;=C21,"Conferir horário",IF(OR(C21&lt;'Parâmetros'!$B$6,D21&gt;'Parâmetros'!$B$7),"Fora do horário",IF(H21="Cancelado","Não ocupa",IF(COUNTIFS($B$6:$B$105,B21,$E$6:$E$105,E21,$C$6:$C$105,"&lt;"&amp;D21,$D$6:$D$105,"&gt;"&amp;C21,$H$6:$H$105,"&lt;&gt;Cancelado")&gt;1,"Conferir sobreposição","OK"))))))</f>
        <v/>
      </c>
    </row>
    <row r="22">
      <c r="A22" s="15" t="n"/>
      <c r="B22" s="28" t="n"/>
      <c r="C22" s="29" t="n"/>
      <c r="D22" s="29" t="n"/>
      <c r="E22" s="15" t="n"/>
      <c r="F22" s="15" t="n"/>
      <c r="G22" s="15" t="n"/>
      <c r="H22" s="18" t="n"/>
      <c r="I22" s="30">
        <f>IF(OR(C22="",D22=""),"",IFERROR(IF(D22&gt;C22,(D22-C22)*24,""),""))</f>
        <v/>
      </c>
      <c r="J22" s="30">
        <f>IF(OR(A22="",B22="",E22="",F22="",I22="",H22=""),"",IF(H22="Cancelado",0,IF(OR(C22&lt;'Parâmetros'!$B$6,D22&gt;'Parâmetros'!$B$7),"",I22)))</f>
        <v/>
      </c>
      <c r="K22" s="7">
        <f>IF(COUNTA(A22:H22)=0,"",IF(OR(A22="",B22="",C22="",D22="",E22="",F22="",H22=""),"Conferir campos",IF(D22&lt;=C22,"Conferir horário",IF(OR(C22&lt;'Parâmetros'!$B$6,D22&gt;'Parâmetros'!$B$7),"Fora do horário",IF(H22="Cancelado","Não ocupa",IF(COUNTIFS($B$6:$B$105,B22,$E$6:$E$105,E22,$C$6:$C$105,"&lt;"&amp;D22,$D$6:$D$105,"&gt;"&amp;C22,$H$6:$H$105,"&lt;&gt;Cancelado")&gt;1,"Conferir sobreposição","OK"))))))</f>
        <v/>
      </c>
    </row>
    <row r="23">
      <c r="A23" s="15" t="n"/>
      <c r="B23" s="28" t="n"/>
      <c r="C23" s="29" t="n"/>
      <c r="D23" s="29" t="n"/>
      <c r="E23" s="15" t="n"/>
      <c r="F23" s="15" t="n"/>
      <c r="G23" s="15" t="n"/>
      <c r="H23" s="18" t="n"/>
      <c r="I23" s="31">
        <f>IF(OR(C23="",D23=""),"",IFERROR(IF(D23&gt;C23,(D23-C23)*24,""),""))</f>
        <v/>
      </c>
      <c r="J23" s="31">
        <f>IF(OR(A23="",B23="",E23="",F23="",I23="",H23=""),"",IF(H23="Cancelado",0,IF(OR(C23&lt;'Parâmetros'!$B$6,D23&gt;'Parâmetros'!$B$7),"",I23)))</f>
        <v/>
      </c>
      <c r="K23" s="5">
        <f>IF(COUNTA(A23:H23)=0,"",IF(OR(A23="",B23="",C23="",D23="",E23="",F23="",H23=""),"Conferir campos",IF(D23&lt;=C23,"Conferir horário",IF(OR(C23&lt;'Parâmetros'!$B$6,D23&gt;'Parâmetros'!$B$7),"Fora do horário",IF(H23="Cancelado","Não ocupa",IF(COUNTIFS($B$6:$B$105,B23,$E$6:$E$105,E23,$C$6:$C$105,"&lt;"&amp;D23,$D$6:$D$105,"&gt;"&amp;C23,$H$6:$H$105,"&lt;&gt;Cancelado")&gt;1,"Conferir sobreposição","OK"))))))</f>
        <v/>
      </c>
    </row>
    <row r="24">
      <c r="A24" s="15" t="n"/>
      <c r="B24" s="28" t="n"/>
      <c r="C24" s="29" t="n"/>
      <c r="D24" s="29" t="n"/>
      <c r="E24" s="15" t="n"/>
      <c r="F24" s="15" t="n"/>
      <c r="G24" s="15" t="n"/>
      <c r="H24" s="18" t="n"/>
      <c r="I24" s="30">
        <f>IF(OR(C24="",D24=""),"",IFERROR(IF(D24&gt;C24,(D24-C24)*24,""),""))</f>
        <v/>
      </c>
      <c r="J24" s="30">
        <f>IF(OR(A24="",B24="",E24="",F24="",I24="",H24=""),"",IF(H24="Cancelado",0,IF(OR(C24&lt;'Parâmetros'!$B$6,D24&gt;'Parâmetros'!$B$7),"",I24)))</f>
        <v/>
      </c>
      <c r="K24" s="7">
        <f>IF(COUNTA(A24:H24)=0,"",IF(OR(A24="",B24="",C24="",D24="",E24="",F24="",H24=""),"Conferir campos",IF(D24&lt;=C24,"Conferir horário",IF(OR(C24&lt;'Parâmetros'!$B$6,D24&gt;'Parâmetros'!$B$7),"Fora do horário",IF(H24="Cancelado","Não ocupa",IF(COUNTIFS($B$6:$B$105,B24,$E$6:$E$105,E24,$C$6:$C$105,"&lt;"&amp;D24,$D$6:$D$105,"&gt;"&amp;C24,$H$6:$H$105,"&lt;&gt;Cancelado")&gt;1,"Conferir sobreposição","OK"))))))</f>
        <v/>
      </c>
    </row>
    <row r="25">
      <c r="A25" s="15" t="n"/>
      <c r="B25" s="28" t="n"/>
      <c r="C25" s="29" t="n"/>
      <c r="D25" s="29" t="n"/>
      <c r="E25" s="15" t="n"/>
      <c r="F25" s="15" t="n"/>
      <c r="G25" s="15" t="n"/>
      <c r="H25" s="18" t="n"/>
      <c r="I25" s="31">
        <f>IF(OR(C25="",D25=""),"",IFERROR(IF(D25&gt;C25,(D25-C25)*24,""),""))</f>
        <v/>
      </c>
      <c r="J25" s="31">
        <f>IF(OR(A25="",B25="",E25="",F25="",I25="",H25=""),"",IF(H25="Cancelado",0,IF(OR(C25&lt;'Parâmetros'!$B$6,D25&gt;'Parâmetros'!$B$7),"",I25)))</f>
        <v/>
      </c>
      <c r="K25" s="5">
        <f>IF(COUNTA(A25:H25)=0,"",IF(OR(A25="",B25="",C25="",D25="",E25="",F25="",H25=""),"Conferir campos",IF(D25&lt;=C25,"Conferir horário",IF(OR(C25&lt;'Parâmetros'!$B$6,D25&gt;'Parâmetros'!$B$7),"Fora do horário",IF(H25="Cancelado","Não ocupa",IF(COUNTIFS($B$6:$B$105,B25,$E$6:$E$105,E25,$C$6:$C$105,"&lt;"&amp;D25,$D$6:$D$105,"&gt;"&amp;C25,$H$6:$H$105,"&lt;&gt;Cancelado")&gt;1,"Conferir sobreposição","OK"))))))</f>
        <v/>
      </c>
    </row>
    <row r="26">
      <c r="A26" s="15" t="n"/>
      <c r="B26" s="28" t="n"/>
      <c r="C26" s="29" t="n"/>
      <c r="D26" s="29" t="n"/>
      <c r="E26" s="15" t="n"/>
      <c r="F26" s="15" t="n"/>
      <c r="G26" s="15" t="n"/>
      <c r="H26" s="18" t="n"/>
      <c r="I26" s="30">
        <f>IF(OR(C26="",D26=""),"",IFERROR(IF(D26&gt;C26,(D26-C26)*24,""),""))</f>
        <v/>
      </c>
      <c r="J26" s="30">
        <f>IF(OR(A26="",B26="",E26="",F26="",I26="",H26=""),"",IF(H26="Cancelado",0,IF(OR(C26&lt;'Parâmetros'!$B$6,D26&gt;'Parâmetros'!$B$7),"",I26)))</f>
        <v/>
      </c>
      <c r="K26" s="7">
        <f>IF(COUNTA(A26:H26)=0,"",IF(OR(A26="",B26="",C26="",D26="",E26="",F26="",H26=""),"Conferir campos",IF(D26&lt;=C26,"Conferir horário",IF(OR(C26&lt;'Parâmetros'!$B$6,D26&gt;'Parâmetros'!$B$7),"Fora do horário",IF(H26="Cancelado","Não ocupa",IF(COUNTIFS($B$6:$B$105,B26,$E$6:$E$105,E26,$C$6:$C$105,"&lt;"&amp;D26,$D$6:$D$105,"&gt;"&amp;C26,$H$6:$H$105,"&lt;&gt;Cancelado")&gt;1,"Conferir sobreposição","OK"))))))</f>
        <v/>
      </c>
    </row>
    <row r="27">
      <c r="A27" s="15" t="n"/>
      <c r="B27" s="28" t="n"/>
      <c r="C27" s="29" t="n"/>
      <c r="D27" s="29" t="n"/>
      <c r="E27" s="15" t="n"/>
      <c r="F27" s="15" t="n"/>
      <c r="G27" s="15" t="n"/>
      <c r="H27" s="18" t="n"/>
      <c r="I27" s="31">
        <f>IF(OR(C27="",D27=""),"",IFERROR(IF(D27&gt;C27,(D27-C27)*24,""),""))</f>
        <v/>
      </c>
      <c r="J27" s="31">
        <f>IF(OR(A27="",B27="",E27="",F27="",I27="",H27=""),"",IF(H27="Cancelado",0,IF(OR(C27&lt;'Parâmetros'!$B$6,D27&gt;'Parâmetros'!$B$7),"",I27)))</f>
        <v/>
      </c>
      <c r="K27" s="5">
        <f>IF(COUNTA(A27:H27)=0,"",IF(OR(A27="",B27="",C27="",D27="",E27="",F27="",H27=""),"Conferir campos",IF(D27&lt;=C27,"Conferir horário",IF(OR(C27&lt;'Parâmetros'!$B$6,D27&gt;'Parâmetros'!$B$7),"Fora do horário",IF(H27="Cancelado","Não ocupa",IF(COUNTIFS($B$6:$B$105,B27,$E$6:$E$105,E27,$C$6:$C$105,"&lt;"&amp;D27,$D$6:$D$105,"&gt;"&amp;C27,$H$6:$H$105,"&lt;&gt;Cancelado")&gt;1,"Conferir sobreposição","OK"))))))</f>
        <v/>
      </c>
    </row>
    <row r="28">
      <c r="A28" s="15" t="n"/>
      <c r="B28" s="28" t="n"/>
      <c r="C28" s="29" t="n"/>
      <c r="D28" s="29" t="n"/>
      <c r="E28" s="15" t="n"/>
      <c r="F28" s="15" t="n"/>
      <c r="G28" s="15" t="n"/>
      <c r="H28" s="18" t="n"/>
      <c r="I28" s="30">
        <f>IF(OR(C28="",D28=""),"",IFERROR(IF(D28&gt;C28,(D28-C28)*24,""),""))</f>
        <v/>
      </c>
      <c r="J28" s="30">
        <f>IF(OR(A28="",B28="",E28="",F28="",I28="",H28=""),"",IF(H28="Cancelado",0,IF(OR(C28&lt;'Parâmetros'!$B$6,D28&gt;'Parâmetros'!$B$7),"",I28)))</f>
        <v/>
      </c>
      <c r="K28" s="7">
        <f>IF(COUNTA(A28:H28)=0,"",IF(OR(A28="",B28="",C28="",D28="",E28="",F28="",H28=""),"Conferir campos",IF(D28&lt;=C28,"Conferir horário",IF(OR(C28&lt;'Parâmetros'!$B$6,D28&gt;'Parâmetros'!$B$7),"Fora do horário",IF(H28="Cancelado","Não ocupa",IF(COUNTIFS($B$6:$B$105,B28,$E$6:$E$105,E28,$C$6:$C$105,"&lt;"&amp;D28,$D$6:$D$105,"&gt;"&amp;C28,$H$6:$H$105,"&lt;&gt;Cancelado")&gt;1,"Conferir sobreposição","OK"))))))</f>
        <v/>
      </c>
    </row>
    <row r="29">
      <c r="A29" s="15" t="n"/>
      <c r="B29" s="28" t="n"/>
      <c r="C29" s="29" t="n"/>
      <c r="D29" s="29" t="n"/>
      <c r="E29" s="15" t="n"/>
      <c r="F29" s="15" t="n"/>
      <c r="G29" s="15" t="n"/>
      <c r="H29" s="18" t="n"/>
      <c r="I29" s="31">
        <f>IF(OR(C29="",D29=""),"",IFERROR(IF(D29&gt;C29,(D29-C29)*24,""),""))</f>
        <v/>
      </c>
      <c r="J29" s="31">
        <f>IF(OR(A29="",B29="",E29="",F29="",I29="",H29=""),"",IF(H29="Cancelado",0,IF(OR(C29&lt;'Parâmetros'!$B$6,D29&gt;'Parâmetros'!$B$7),"",I29)))</f>
        <v/>
      </c>
      <c r="K29" s="5">
        <f>IF(COUNTA(A29:H29)=0,"",IF(OR(A29="",B29="",C29="",D29="",E29="",F29="",H29=""),"Conferir campos",IF(D29&lt;=C29,"Conferir horário",IF(OR(C29&lt;'Parâmetros'!$B$6,D29&gt;'Parâmetros'!$B$7),"Fora do horário",IF(H29="Cancelado","Não ocupa",IF(COUNTIFS($B$6:$B$105,B29,$E$6:$E$105,E29,$C$6:$C$105,"&lt;"&amp;D29,$D$6:$D$105,"&gt;"&amp;C29,$H$6:$H$105,"&lt;&gt;Cancelado")&gt;1,"Conferir sobreposição","OK"))))))</f>
        <v/>
      </c>
    </row>
    <row r="30">
      <c r="A30" s="15" t="n"/>
      <c r="B30" s="28" t="n"/>
      <c r="C30" s="29" t="n"/>
      <c r="D30" s="29" t="n"/>
      <c r="E30" s="15" t="n"/>
      <c r="F30" s="15" t="n"/>
      <c r="G30" s="15" t="n"/>
      <c r="H30" s="18" t="n"/>
      <c r="I30" s="30">
        <f>IF(OR(C30="",D30=""),"",IFERROR(IF(D30&gt;C30,(D30-C30)*24,""),""))</f>
        <v/>
      </c>
      <c r="J30" s="30">
        <f>IF(OR(A30="",B30="",E30="",F30="",I30="",H30=""),"",IF(H30="Cancelado",0,IF(OR(C30&lt;'Parâmetros'!$B$6,D30&gt;'Parâmetros'!$B$7),"",I30)))</f>
        <v/>
      </c>
      <c r="K30" s="7">
        <f>IF(COUNTA(A30:H30)=0,"",IF(OR(A30="",B30="",C30="",D30="",E30="",F30="",H30=""),"Conferir campos",IF(D30&lt;=C30,"Conferir horário",IF(OR(C30&lt;'Parâmetros'!$B$6,D30&gt;'Parâmetros'!$B$7),"Fora do horário",IF(H30="Cancelado","Não ocupa",IF(COUNTIFS($B$6:$B$105,B30,$E$6:$E$105,E30,$C$6:$C$105,"&lt;"&amp;D30,$D$6:$D$105,"&gt;"&amp;C30,$H$6:$H$105,"&lt;&gt;Cancelado")&gt;1,"Conferir sobreposição","OK"))))))</f>
        <v/>
      </c>
    </row>
    <row r="31">
      <c r="A31" s="15" t="n"/>
      <c r="B31" s="28" t="n"/>
      <c r="C31" s="29" t="n"/>
      <c r="D31" s="29" t="n"/>
      <c r="E31" s="15" t="n"/>
      <c r="F31" s="15" t="n"/>
      <c r="G31" s="15" t="n"/>
      <c r="H31" s="18" t="n"/>
      <c r="I31" s="31">
        <f>IF(OR(C31="",D31=""),"",IFERROR(IF(D31&gt;C31,(D31-C31)*24,""),""))</f>
        <v/>
      </c>
      <c r="J31" s="31">
        <f>IF(OR(A31="",B31="",E31="",F31="",I31="",H31=""),"",IF(H31="Cancelado",0,IF(OR(C31&lt;'Parâmetros'!$B$6,D31&gt;'Parâmetros'!$B$7),"",I31)))</f>
        <v/>
      </c>
      <c r="K31" s="5">
        <f>IF(COUNTA(A31:H31)=0,"",IF(OR(A31="",B31="",C31="",D31="",E31="",F31="",H31=""),"Conferir campos",IF(D31&lt;=C31,"Conferir horário",IF(OR(C31&lt;'Parâmetros'!$B$6,D31&gt;'Parâmetros'!$B$7),"Fora do horário",IF(H31="Cancelado","Não ocupa",IF(COUNTIFS($B$6:$B$105,B31,$E$6:$E$105,E31,$C$6:$C$105,"&lt;"&amp;D31,$D$6:$D$105,"&gt;"&amp;C31,$H$6:$H$105,"&lt;&gt;Cancelado")&gt;1,"Conferir sobreposição","OK"))))))</f>
        <v/>
      </c>
    </row>
    <row r="32">
      <c r="A32" s="15" t="n"/>
      <c r="B32" s="28" t="n"/>
      <c r="C32" s="29" t="n"/>
      <c r="D32" s="29" t="n"/>
      <c r="E32" s="15" t="n"/>
      <c r="F32" s="15" t="n"/>
      <c r="G32" s="15" t="n"/>
      <c r="H32" s="18" t="n"/>
      <c r="I32" s="30">
        <f>IF(OR(C32="",D32=""),"",IFERROR(IF(D32&gt;C32,(D32-C32)*24,""),""))</f>
        <v/>
      </c>
      <c r="J32" s="30">
        <f>IF(OR(A32="",B32="",E32="",F32="",I32="",H32=""),"",IF(H32="Cancelado",0,IF(OR(C32&lt;'Parâmetros'!$B$6,D32&gt;'Parâmetros'!$B$7),"",I32)))</f>
        <v/>
      </c>
      <c r="K32" s="7">
        <f>IF(COUNTA(A32:H32)=0,"",IF(OR(A32="",B32="",C32="",D32="",E32="",F32="",H32=""),"Conferir campos",IF(D32&lt;=C32,"Conferir horário",IF(OR(C32&lt;'Parâmetros'!$B$6,D32&gt;'Parâmetros'!$B$7),"Fora do horário",IF(H32="Cancelado","Não ocupa",IF(COUNTIFS($B$6:$B$105,B32,$E$6:$E$105,E32,$C$6:$C$105,"&lt;"&amp;D32,$D$6:$D$105,"&gt;"&amp;C32,$H$6:$H$105,"&lt;&gt;Cancelado")&gt;1,"Conferir sobreposição","OK"))))))</f>
        <v/>
      </c>
    </row>
    <row r="33">
      <c r="A33" s="15" t="n"/>
      <c r="B33" s="28" t="n"/>
      <c r="C33" s="29" t="n"/>
      <c r="D33" s="29" t="n"/>
      <c r="E33" s="15" t="n"/>
      <c r="F33" s="15" t="n"/>
      <c r="G33" s="15" t="n"/>
      <c r="H33" s="18" t="n"/>
      <c r="I33" s="31">
        <f>IF(OR(C33="",D33=""),"",IFERROR(IF(D33&gt;C33,(D33-C33)*24,""),""))</f>
        <v/>
      </c>
      <c r="J33" s="31">
        <f>IF(OR(A33="",B33="",E33="",F33="",I33="",H33=""),"",IF(H33="Cancelado",0,IF(OR(C33&lt;'Parâmetros'!$B$6,D33&gt;'Parâmetros'!$B$7),"",I33)))</f>
        <v/>
      </c>
      <c r="K33" s="5">
        <f>IF(COUNTA(A33:H33)=0,"",IF(OR(A33="",B33="",C33="",D33="",E33="",F33="",H33=""),"Conferir campos",IF(D33&lt;=C33,"Conferir horário",IF(OR(C33&lt;'Parâmetros'!$B$6,D33&gt;'Parâmetros'!$B$7),"Fora do horário",IF(H33="Cancelado","Não ocupa",IF(COUNTIFS($B$6:$B$105,B33,$E$6:$E$105,E33,$C$6:$C$105,"&lt;"&amp;D33,$D$6:$D$105,"&gt;"&amp;C33,$H$6:$H$105,"&lt;&gt;Cancelado")&gt;1,"Conferir sobreposição","OK"))))))</f>
        <v/>
      </c>
    </row>
    <row r="34">
      <c r="A34" s="15" t="n"/>
      <c r="B34" s="28" t="n"/>
      <c r="C34" s="29" t="n"/>
      <c r="D34" s="29" t="n"/>
      <c r="E34" s="15" t="n"/>
      <c r="F34" s="15" t="n"/>
      <c r="G34" s="15" t="n"/>
      <c r="H34" s="18" t="n"/>
      <c r="I34" s="30">
        <f>IF(OR(C34="",D34=""),"",IFERROR(IF(D34&gt;C34,(D34-C34)*24,""),""))</f>
        <v/>
      </c>
      <c r="J34" s="30">
        <f>IF(OR(A34="",B34="",E34="",F34="",I34="",H34=""),"",IF(H34="Cancelado",0,IF(OR(C34&lt;'Parâmetros'!$B$6,D34&gt;'Parâmetros'!$B$7),"",I34)))</f>
        <v/>
      </c>
      <c r="K34" s="7">
        <f>IF(COUNTA(A34:H34)=0,"",IF(OR(A34="",B34="",C34="",D34="",E34="",F34="",H34=""),"Conferir campos",IF(D34&lt;=C34,"Conferir horário",IF(OR(C34&lt;'Parâmetros'!$B$6,D34&gt;'Parâmetros'!$B$7),"Fora do horário",IF(H34="Cancelado","Não ocupa",IF(COUNTIFS($B$6:$B$105,B34,$E$6:$E$105,E34,$C$6:$C$105,"&lt;"&amp;D34,$D$6:$D$105,"&gt;"&amp;C34,$H$6:$H$105,"&lt;&gt;Cancelado")&gt;1,"Conferir sobreposição","OK"))))))</f>
        <v/>
      </c>
    </row>
    <row r="35">
      <c r="A35" s="15" t="n"/>
      <c r="B35" s="28" t="n"/>
      <c r="C35" s="29" t="n"/>
      <c r="D35" s="29" t="n"/>
      <c r="E35" s="15" t="n"/>
      <c r="F35" s="15" t="n"/>
      <c r="G35" s="15" t="n"/>
      <c r="H35" s="18" t="n"/>
      <c r="I35" s="31">
        <f>IF(OR(C35="",D35=""),"",IFERROR(IF(D35&gt;C35,(D35-C35)*24,""),""))</f>
        <v/>
      </c>
      <c r="J35" s="31">
        <f>IF(OR(A35="",B35="",E35="",F35="",I35="",H35=""),"",IF(H35="Cancelado",0,IF(OR(C35&lt;'Parâmetros'!$B$6,D35&gt;'Parâmetros'!$B$7),"",I35)))</f>
        <v/>
      </c>
      <c r="K35" s="5">
        <f>IF(COUNTA(A35:H35)=0,"",IF(OR(A35="",B35="",C35="",D35="",E35="",F35="",H35=""),"Conferir campos",IF(D35&lt;=C35,"Conferir horário",IF(OR(C35&lt;'Parâmetros'!$B$6,D35&gt;'Parâmetros'!$B$7),"Fora do horário",IF(H35="Cancelado","Não ocupa",IF(COUNTIFS($B$6:$B$105,B35,$E$6:$E$105,E35,$C$6:$C$105,"&lt;"&amp;D35,$D$6:$D$105,"&gt;"&amp;C35,$H$6:$H$105,"&lt;&gt;Cancelado")&gt;1,"Conferir sobreposição","OK"))))))</f>
        <v/>
      </c>
    </row>
    <row r="36">
      <c r="A36" s="15" t="n"/>
      <c r="B36" s="28" t="n"/>
      <c r="C36" s="29" t="n"/>
      <c r="D36" s="29" t="n"/>
      <c r="E36" s="15" t="n"/>
      <c r="F36" s="15" t="n"/>
      <c r="G36" s="15" t="n"/>
      <c r="H36" s="18" t="n"/>
      <c r="I36" s="30">
        <f>IF(OR(C36="",D36=""),"",IFERROR(IF(D36&gt;C36,(D36-C36)*24,""),""))</f>
        <v/>
      </c>
      <c r="J36" s="30">
        <f>IF(OR(A36="",B36="",E36="",F36="",I36="",H36=""),"",IF(H36="Cancelado",0,IF(OR(C36&lt;'Parâmetros'!$B$6,D36&gt;'Parâmetros'!$B$7),"",I36)))</f>
        <v/>
      </c>
      <c r="K36" s="7">
        <f>IF(COUNTA(A36:H36)=0,"",IF(OR(A36="",B36="",C36="",D36="",E36="",F36="",H36=""),"Conferir campos",IF(D36&lt;=C36,"Conferir horário",IF(OR(C36&lt;'Parâmetros'!$B$6,D36&gt;'Parâmetros'!$B$7),"Fora do horário",IF(H36="Cancelado","Não ocupa",IF(COUNTIFS($B$6:$B$105,B36,$E$6:$E$105,E36,$C$6:$C$105,"&lt;"&amp;D36,$D$6:$D$105,"&gt;"&amp;C36,$H$6:$H$105,"&lt;&gt;Cancelado")&gt;1,"Conferir sobreposição","OK"))))))</f>
        <v/>
      </c>
    </row>
    <row r="37">
      <c r="A37" s="15" t="n"/>
      <c r="B37" s="28" t="n"/>
      <c r="C37" s="29" t="n"/>
      <c r="D37" s="29" t="n"/>
      <c r="E37" s="15" t="n"/>
      <c r="F37" s="15" t="n"/>
      <c r="G37" s="15" t="n"/>
      <c r="H37" s="18" t="n"/>
      <c r="I37" s="31">
        <f>IF(OR(C37="",D37=""),"",IFERROR(IF(D37&gt;C37,(D37-C37)*24,""),""))</f>
        <v/>
      </c>
      <c r="J37" s="31">
        <f>IF(OR(A37="",B37="",E37="",F37="",I37="",H37=""),"",IF(H37="Cancelado",0,IF(OR(C37&lt;'Parâmetros'!$B$6,D37&gt;'Parâmetros'!$B$7),"",I37)))</f>
        <v/>
      </c>
      <c r="K37" s="5">
        <f>IF(COUNTA(A37:H37)=0,"",IF(OR(A37="",B37="",C37="",D37="",E37="",F37="",H37=""),"Conferir campos",IF(D37&lt;=C37,"Conferir horário",IF(OR(C37&lt;'Parâmetros'!$B$6,D37&gt;'Parâmetros'!$B$7),"Fora do horário",IF(H37="Cancelado","Não ocupa",IF(COUNTIFS($B$6:$B$105,B37,$E$6:$E$105,E37,$C$6:$C$105,"&lt;"&amp;D37,$D$6:$D$105,"&gt;"&amp;C37,$H$6:$H$105,"&lt;&gt;Cancelado")&gt;1,"Conferir sobreposição","OK"))))))</f>
        <v/>
      </c>
    </row>
    <row r="38">
      <c r="A38" s="15" t="n"/>
      <c r="B38" s="28" t="n"/>
      <c r="C38" s="29" t="n"/>
      <c r="D38" s="29" t="n"/>
      <c r="E38" s="15" t="n"/>
      <c r="F38" s="15" t="n"/>
      <c r="G38" s="15" t="n"/>
      <c r="H38" s="18" t="n"/>
      <c r="I38" s="30">
        <f>IF(OR(C38="",D38=""),"",IFERROR(IF(D38&gt;C38,(D38-C38)*24,""),""))</f>
        <v/>
      </c>
      <c r="J38" s="30">
        <f>IF(OR(A38="",B38="",E38="",F38="",I38="",H38=""),"",IF(H38="Cancelado",0,IF(OR(C38&lt;'Parâmetros'!$B$6,D38&gt;'Parâmetros'!$B$7),"",I38)))</f>
        <v/>
      </c>
      <c r="K38" s="7">
        <f>IF(COUNTA(A38:H38)=0,"",IF(OR(A38="",B38="",C38="",D38="",E38="",F38="",H38=""),"Conferir campos",IF(D38&lt;=C38,"Conferir horário",IF(OR(C38&lt;'Parâmetros'!$B$6,D38&gt;'Parâmetros'!$B$7),"Fora do horário",IF(H38="Cancelado","Não ocupa",IF(COUNTIFS($B$6:$B$105,B38,$E$6:$E$105,E38,$C$6:$C$105,"&lt;"&amp;D38,$D$6:$D$105,"&gt;"&amp;C38,$H$6:$H$105,"&lt;&gt;Cancelado")&gt;1,"Conferir sobreposição","OK"))))))</f>
        <v/>
      </c>
    </row>
    <row r="39">
      <c r="A39" s="15" t="n"/>
      <c r="B39" s="28" t="n"/>
      <c r="C39" s="29" t="n"/>
      <c r="D39" s="29" t="n"/>
      <c r="E39" s="15" t="n"/>
      <c r="F39" s="15" t="n"/>
      <c r="G39" s="15" t="n"/>
      <c r="H39" s="18" t="n"/>
      <c r="I39" s="31">
        <f>IF(OR(C39="",D39=""),"",IFERROR(IF(D39&gt;C39,(D39-C39)*24,""),""))</f>
        <v/>
      </c>
      <c r="J39" s="31">
        <f>IF(OR(A39="",B39="",E39="",F39="",I39="",H39=""),"",IF(H39="Cancelado",0,IF(OR(C39&lt;'Parâmetros'!$B$6,D39&gt;'Parâmetros'!$B$7),"",I39)))</f>
        <v/>
      </c>
      <c r="K39" s="5">
        <f>IF(COUNTA(A39:H39)=0,"",IF(OR(A39="",B39="",C39="",D39="",E39="",F39="",H39=""),"Conferir campos",IF(D39&lt;=C39,"Conferir horário",IF(OR(C39&lt;'Parâmetros'!$B$6,D39&gt;'Parâmetros'!$B$7),"Fora do horário",IF(H39="Cancelado","Não ocupa",IF(COUNTIFS($B$6:$B$105,B39,$E$6:$E$105,E39,$C$6:$C$105,"&lt;"&amp;D39,$D$6:$D$105,"&gt;"&amp;C39,$H$6:$H$105,"&lt;&gt;Cancelado")&gt;1,"Conferir sobreposição","OK"))))))</f>
        <v/>
      </c>
    </row>
    <row r="40">
      <c r="A40" s="15" t="n"/>
      <c r="B40" s="28" t="n"/>
      <c r="C40" s="29" t="n"/>
      <c r="D40" s="29" t="n"/>
      <c r="E40" s="15" t="n"/>
      <c r="F40" s="15" t="n"/>
      <c r="G40" s="15" t="n"/>
      <c r="H40" s="18" t="n"/>
      <c r="I40" s="30">
        <f>IF(OR(C40="",D40=""),"",IFERROR(IF(D40&gt;C40,(D40-C40)*24,""),""))</f>
        <v/>
      </c>
      <c r="J40" s="30">
        <f>IF(OR(A40="",B40="",E40="",F40="",I40="",H40=""),"",IF(H40="Cancelado",0,IF(OR(C40&lt;'Parâmetros'!$B$6,D40&gt;'Parâmetros'!$B$7),"",I40)))</f>
        <v/>
      </c>
      <c r="K40" s="7">
        <f>IF(COUNTA(A40:H40)=0,"",IF(OR(A40="",B40="",C40="",D40="",E40="",F40="",H40=""),"Conferir campos",IF(D40&lt;=C40,"Conferir horário",IF(OR(C40&lt;'Parâmetros'!$B$6,D40&gt;'Parâmetros'!$B$7),"Fora do horário",IF(H40="Cancelado","Não ocupa",IF(COUNTIFS($B$6:$B$105,B40,$E$6:$E$105,E40,$C$6:$C$105,"&lt;"&amp;D40,$D$6:$D$105,"&gt;"&amp;C40,$H$6:$H$105,"&lt;&gt;Cancelado")&gt;1,"Conferir sobreposição","OK"))))))</f>
        <v/>
      </c>
    </row>
    <row r="41">
      <c r="A41" s="15" t="n"/>
      <c r="B41" s="28" t="n"/>
      <c r="C41" s="29" t="n"/>
      <c r="D41" s="29" t="n"/>
      <c r="E41" s="15" t="n"/>
      <c r="F41" s="15" t="n"/>
      <c r="G41" s="15" t="n"/>
      <c r="H41" s="18" t="n"/>
      <c r="I41" s="31">
        <f>IF(OR(C41="",D41=""),"",IFERROR(IF(D41&gt;C41,(D41-C41)*24,""),""))</f>
        <v/>
      </c>
      <c r="J41" s="31">
        <f>IF(OR(A41="",B41="",E41="",F41="",I41="",H41=""),"",IF(H41="Cancelado",0,IF(OR(C41&lt;'Parâmetros'!$B$6,D41&gt;'Parâmetros'!$B$7),"",I41)))</f>
        <v/>
      </c>
      <c r="K41" s="5">
        <f>IF(COUNTA(A41:H41)=0,"",IF(OR(A41="",B41="",C41="",D41="",E41="",F41="",H41=""),"Conferir campos",IF(D41&lt;=C41,"Conferir horário",IF(OR(C41&lt;'Parâmetros'!$B$6,D41&gt;'Parâmetros'!$B$7),"Fora do horário",IF(H41="Cancelado","Não ocupa",IF(COUNTIFS($B$6:$B$105,B41,$E$6:$E$105,E41,$C$6:$C$105,"&lt;"&amp;D41,$D$6:$D$105,"&gt;"&amp;C41,$H$6:$H$105,"&lt;&gt;Cancelado")&gt;1,"Conferir sobreposição","OK"))))))</f>
        <v/>
      </c>
    </row>
    <row r="42">
      <c r="A42" s="15" t="n"/>
      <c r="B42" s="28" t="n"/>
      <c r="C42" s="29" t="n"/>
      <c r="D42" s="29" t="n"/>
      <c r="E42" s="15" t="n"/>
      <c r="F42" s="15" t="n"/>
      <c r="G42" s="15" t="n"/>
      <c r="H42" s="18" t="n"/>
      <c r="I42" s="30">
        <f>IF(OR(C42="",D42=""),"",IFERROR(IF(D42&gt;C42,(D42-C42)*24,""),""))</f>
        <v/>
      </c>
      <c r="J42" s="30">
        <f>IF(OR(A42="",B42="",E42="",F42="",I42="",H42=""),"",IF(H42="Cancelado",0,IF(OR(C42&lt;'Parâmetros'!$B$6,D42&gt;'Parâmetros'!$B$7),"",I42)))</f>
        <v/>
      </c>
      <c r="K42" s="7">
        <f>IF(COUNTA(A42:H42)=0,"",IF(OR(A42="",B42="",C42="",D42="",E42="",F42="",H42=""),"Conferir campos",IF(D42&lt;=C42,"Conferir horário",IF(OR(C42&lt;'Parâmetros'!$B$6,D42&gt;'Parâmetros'!$B$7),"Fora do horário",IF(H42="Cancelado","Não ocupa",IF(COUNTIFS($B$6:$B$105,B42,$E$6:$E$105,E42,$C$6:$C$105,"&lt;"&amp;D42,$D$6:$D$105,"&gt;"&amp;C42,$H$6:$H$105,"&lt;&gt;Cancelado")&gt;1,"Conferir sobreposição","OK"))))))</f>
        <v/>
      </c>
    </row>
    <row r="43">
      <c r="A43" s="15" t="n"/>
      <c r="B43" s="28" t="n"/>
      <c r="C43" s="29" t="n"/>
      <c r="D43" s="29" t="n"/>
      <c r="E43" s="15" t="n"/>
      <c r="F43" s="15" t="n"/>
      <c r="G43" s="15" t="n"/>
      <c r="H43" s="18" t="n"/>
      <c r="I43" s="31">
        <f>IF(OR(C43="",D43=""),"",IFERROR(IF(D43&gt;C43,(D43-C43)*24,""),""))</f>
        <v/>
      </c>
      <c r="J43" s="31">
        <f>IF(OR(A43="",B43="",E43="",F43="",I43="",H43=""),"",IF(H43="Cancelado",0,IF(OR(C43&lt;'Parâmetros'!$B$6,D43&gt;'Parâmetros'!$B$7),"",I43)))</f>
        <v/>
      </c>
      <c r="K43" s="5">
        <f>IF(COUNTA(A43:H43)=0,"",IF(OR(A43="",B43="",C43="",D43="",E43="",F43="",H43=""),"Conferir campos",IF(D43&lt;=C43,"Conferir horário",IF(OR(C43&lt;'Parâmetros'!$B$6,D43&gt;'Parâmetros'!$B$7),"Fora do horário",IF(H43="Cancelado","Não ocupa",IF(COUNTIFS($B$6:$B$105,B43,$E$6:$E$105,E43,$C$6:$C$105,"&lt;"&amp;D43,$D$6:$D$105,"&gt;"&amp;C43,$H$6:$H$105,"&lt;&gt;Cancelado")&gt;1,"Conferir sobreposição","OK"))))))</f>
        <v/>
      </c>
    </row>
    <row r="44">
      <c r="A44" s="15" t="n"/>
      <c r="B44" s="28" t="n"/>
      <c r="C44" s="29" t="n"/>
      <c r="D44" s="29" t="n"/>
      <c r="E44" s="15" t="n"/>
      <c r="F44" s="15" t="n"/>
      <c r="G44" s="15" t="n"/>
      <c r="H44" s="18" t="n"/>
      <c r="I44" s="30">
        <f>IF(OR(C44="",D44=""),"",IFERROR(IF(D44&gt;C44,(D44-C44)*24,""),""))</f>
        <v/>
      </c>
      <c r="J44" s="30">
        <f>IF(OR(A44="",B44="",E44="",F44="",I44="",H44=""),"",IF(H44="Cancelado",0,IF(OR(C44&lt;'Parâmetros'!$B$6,D44&gt;'Parâmetros'!$B$7),"",I44)))</f>
        <v/>
      </c>
      <c r="K44" s="7">
        <f>IF(COUNTA(A44:H44)=0,"",IF(OR(A44="",B44="",C44="",D44="",E44="",F44="",H44=""),"Conferir campos",IF(D44&lt;=C44,"Conferir horário",IF(OR(C44&lt;'Parâmetros'!$B$6,D44&gt;'Parâmetros'!$B$7),"Fora do horário",IF(H44="Cancelado","Não ocupa",IF(COUNTIFS($B$6:$B$105,B44,$E$6:$E$105,E44,$C$6:$C$105,"&lt;"&amp;D44,$D$6:$D$105,"&gt;"&amp;C44,$H$6:$H$105,"&lt;&gt;Cancelado")&gt;1,"Conferir sobreposição","OK"))))))</f>
        <v/>
      </c>
    </row>
    <row r="45">
      <c r="A45" s="15" t="n"/>
      <c r="B45" s="28" t="n"/>
      <c r="C45" s="29" t="n"/>
      <c r="D45" s="29" t="n"/>
      <c r="E45" s="15" t="n"/>
      <c r="F45" s="15" t="n"/>
      <c r="G45" s="15" t="n"/>
      <c r="H45" s="18" t="n"/>
      <c r="I45" s="31">
        <f>IF(OR(C45="",D45=""),"",IFERROR(IF(D45&gt;C45,(D45-C45)*24,""),""))</f>
        <v/>
      </c>
      <c r="J45" s="31">
        <f>IF(OR(A45="",B45="",E45="",F45="",I45="",H45=""),"",IF(H45="Cancelado",0,IF(OR(C45&lt;'Parâmetros'!$B$6,D45&gt;'Parâmetros'!$B$7),"",I45)))</f>
        <v/>
      </c>
      <c r="K45" s="5">
        <f>IF(COUNTA(A45:H45)=0,"",IF(OR(A45="",B45="",C45="",D45="",E45="",F45="",H45=""),"Conferir campos",IF(D45&lt;=C45,"Conferir horário",IF(OR(C45&lt;'Parâmetros'!$B$6,D45&gt;'Parâmetros'!$B$7),"Fora do horário",IF(H45="Cancelado","Não ocupa",IF(COUNTIFS($B$6:$B$105,B45,$E$6:$E$105,E45,$C$6:$C$105,"&lt;"&amp;D45,$D$6:$D$105,"&gt;"&amp;C45,$H$6:$H$105,"&lt;&gt;Cancelado")&gt;1,"Conferir sobreposição","OK"))))))</f>
        <v/>
      </c>
    </row>
    <row r="46">
      <c r="A46" s="15" t="n"/>
      <c r="B46" s="28" t="n"/>
      <c r="C46" s="29" t="n"/>
      <c r="D46" s="29" t="n"/>
      <c r="E46" s="15" t="n"/>
      <c r="F46" s="15" t="n"/>
      <c r="G46" s="15" t="n"/>
      <c r="H46" s="18" t="n"/>
      <c r="I46" s="30">
        <f>IF(OR(C46="",D46=""),"",IFERROR(IF(D46&gt;C46,(D46-C46)*24,""),""))</f>
        <v/>
      </c>
      <c r="J46" s="30">
        <f>IF(OR(A46="",B46="",E46="",F46="",I46="",H46=""),"",IF(H46="Cancelado",0,IF(OR(C46&lt;'Parâmetros'!$B$6,D46&gt;'Parâmetros'!$B$7),"",I46)))</f>
        <v/>
      </c>
      <c r="K46" s="7">
        <f>IF(COUNTA(A46:H46)=0,"",IF(OR(A46="",B46="",C46="",D46="",E46="",F46="",H46=""),"Conferir campos",IF(D46&lt;=C46,"Conferir horário",IF(OR(C46&lt;'Parâmetros'!$B$6,D46&gt;'Parâmetros'!$B$7),"Fora do horário",IF(H46="Cancelado","Não ocupa",IF(COUNTIFS($B$6:$B$105,B46,$E$6:$E$105,E46,$C$6:$C$105,"&lt;"&amp;D46,$D$6:$D$105,"&gt;"&amp;C46,$H$6:$H$105,"&lt;&gt;Cancelado")&gt;1,"Conferir sobreposição","OK"))))))</f>
        <v/>
      </c>
    </row>
    <row r="47">
      <c r="A47" s="15" t="n"/>
      <c r="B47" s="28" t="n"/>
      <c r="C47" s="29" t="n"/>
      <c r="D47" s="29" t="n"/>
      <c r="E47" s="15" t="n"/>
      <c r="F47" s="15" t="n"/>
      <c r="G47" s="15" t="n"/>
      <c r="H47" s="18" t="n"/>
      <c r="I47" s="31">
        <f>IF(OR(C47="",D47=""),"",IFERROR(IF(D47&gt;C47,(D47-C47)*24,""),""))</f>
        <v/>
      </c>
      <c r="J47" s="31">
        <f>IF(OR(A47="",B47="",E47="",F47="",I47="",H47=""),"",IF(H47="Cancelado",0,IF(OR(C47&lt;'Parâmetros'!$B$6,D47&gt;'Parâmetros'!$B$7),"",I47)))</f>
        <v/>
      </c>
      <c r="K47" s="5">
        <f>IF(COUNTA(A47:H47)=0,"",IF(OR(A47="",B47="",C47="",D47="",E47="",F47="",H47=""),"Conferir campos",IF(D47&lt;=C47,"Conferir horário",IF(OR(C47&lt;'Parâmetros'!$B$6,D47&gt;'Parâmetros'!$B$7),"Fora do horário",IF(H47="Cancelado","Não ocupa",IF(COUNTIFS($B$6:$B$105,B47,$E$6:$E$105,E47,$C$6:$C$105,"&lt;"&amp;D47,$D$6:$D$105,"&gt;"&amp;C47,$H$6:$H$105,"&lt;&gt;Cancelado")&gt;1,"Conferir sobreposição","OK"))))))</f>
        <v/>
      </c>
    </row>
    <row r="48">
      <c r="A48" s="15" t="n"/>
      <c r="B48" s="28" t="n"/>
      <c r="C48" s="29" t="n"/>
      <c r="D48" s="29" t="n"/>
      <c r="E48" s="15" t="n"/>
      <c r="F48" s="15" t="n"/>
      <c r="G48" s="15" t="n"/>
      <c r="H48" s="18" t="n"/>
      <c r="I48" s="30">
        <f>IF(OR(C48="",D48=""),"",IFERROR(IF(D48&gt;C48,(D48-C48)*24,""),""))</f>
        <v/>
      </c>
      <c r="J48" s="30">
        <f>IF(OR(A48="",B48="",E48="",F48="",I48="",H48=""),"",IF(H48="Cancelado",0,IF(OR(C48&lt;'Parâmetros'!$B$6,D48&gt;'Parâmetros'!$B$7),"",I48)))</f>
        <v/>
      </c>
      <c r="K48" s="7">
        <f>IF(COUNTA(A48:H48)=0,"",IF(OR(A48="",B48="",C48="",D48="",E48="",F48="",H48=""),"Conferir campos",IF(D48&lt;=C48,"Conferir horário",IF(OR(C48&lt;'Parâmetros'!$B$6,D48&gt;'Parâmetros'!$B$7),"Fora do horário",IF(H48="Cancelado","Não ocupa",IF(COUNTIFS($B$6:$B$105,B48,$E$6:$E$105,E48,$C$6:$C$105,"&lt;"&amp;D48,$D$6:$D$105,"&gt;"&amp;C48,$H$6:$H$105,"&lt;&gt;Cancelado")&gt;1,"Conferir sobreposição","OK"))))))</f>
        <v/>
      </c>
    </row>
    <row r="49">
      <c r="A49" s="15" t="n"/>
      <c r="B49" s="28" t="n"/>
      <c r="C49" s="29" t="n"/>
      <c r="D49" s="29" t="n"/>
      <c r="E49" s="15" t="n"/>
      <c r="F49" s="15" t="n"/>
      <c r="G49" s="15" t="n"/>
      <c r="H49" s="18" t="n"/>
      <c r="I49" s="31">
        <f>IF(OR(C49="",D49=""),"",IFERROR(IF(D49&gt;C49,(D49-C49)*24,""),""))</f>
        <v/>
      </c>
      <c r="J49" s="31">
        <f>IF(OR(A49="",B49="",E49="",F49="",I49="",H49=""),"",IF(H49="Cancelado",0,IF(OR(C49&lt;'Parâmetros'!$B$6,D49&gt;'Parâmetros'!$B$7),"",I49)))</f>
        <v/>
      </c>
      <c r="K49" s="5">
        <f>IF(COUNTA(A49:H49)=0,"",IF(OR(A49="",B49="",C49="",D49="",E49="",F49="",H49=""),"Conferir campos",IF(D49&lt;=C49,"Conferir horário",IF(OR(C49&lt;'Parâmetros'!$B$6,D49&gt;'Parâmetros'!$B$7),"Fora do horário",IF(H49="Cancelado","Não ocupa",IF(COUNTIFS($B$6:$B$105,B49,$E$6:$E$105,E49,$C$6:$C$105,"&lt;"&amp;D49,$D$6:$D$105,"&gt;"&amp;C49,$H$6:$H$105,"&lt;&gt;Cancelado")&gt;1,"Conferir sobreposição","OK"))))))</f>
        <v/>
      </c>
    </row>
    <row r="50">
      <c r="A50" s="15" t="n"/>
      <c r="B50" s="28" t="n"/>
      <c r="C50" s="29" t="n"/>
      <c r="D50" s="29" t="n"/>
      <c r="E50" s="15" t="n"/>
      <c r="F50" s="15" t="n"/>
      <c r="G50" s="15" t="n"/>
      <c r="H50" s="18" t="n"/>
      <c r="I50" s="30">
        <f>IF(OR(C50="",D50=""),"",IFERROR(IF(D50&gt;C50,(D50-C50)*24,""),""))</f>
        <v/>
      </c>
      <c r="J50" s="30">
        <f>IF(OR(A50="",B50="",E50="",F50="",I50="",H50=""),"",IF(H50="Cancelado",0,IF(OR(C50&lt;'Parâmetros'!$B$6,D50&gt;'Parâmetros'!$B$7),"",I50)))</f>
        <v/>
      </c>
      <c r="K50" s="7">
        <f>IF(COUNTA(A50:H50)=0,"",IF(OR(A50="",B50="",C50="",D50="",E50="",F50="",H50=""),"Conferir campos",IF(D50&lt;=C50,"Conferir horário",IF(OR(C50&lt;'Parâmetros'!$B$6,D50&gt;'Parâmetros'!$B$7),"Fora do horário",IF(H50="Cancelado","Não ocupa",IF(COUNTIFS($B$6:$B$105,B50,$E$6:$E$105,E50,$C$6:$C$105,"&lt;"&amp;D50,$D$6:$D$105,"&gt;"&amp;C50,$H$6:$H$105,"&lt;&gt;Cancelado")&gt;1,"Conferir sobreposição","OK"))))))</f>
        <v/>
      </c>
    </row>
    <row r="51">
      <c r="A51" s="15" t="n"/>
      <c r="B51" s="28" t="n"/>
      <c r="C51" s="29" t="n"/>
      <c r="D51" s="29" t="n"/>
      <c r="E51" s="15" t="n"/>
      <c r="F51" s="15" t="n"/>
      <c r="G51" s="15" t="n"/>
      <c r="H51" s="18" t="n"/>
      <c r="I51" s="31">
        <f>IF(OR(C51="",D51=""),"",IFERROR(IF(D51&gt;C51,(D51-C51)*24,""),""))</f>
        <v/>
      </c>
      <c r="J51" s="31">
        <f>IF(OR(A51="",B51="",E51="",F51="",I51="",H51=""),"",IF(H51="Cancelado",0,IF(OR(C51&lt;'Parâmetros'!$B$6,D51&gt;'Parâmetros'!$B$7),"",I51)))</f>
        <v/>
      </c>
      <c r="K51" s="5">
        <f>IF(COUNTA(A51:H51)=0,"",IF(OR(A51="",B51="",C51="",D51="",E51="",F51="",H51=""),"Conferir campos",IF(D51&lt;=C51,"Conferir horário",IF(OR(C51&lt;'Parâmetros'!$B$6,D51&gt;'Parâmetros'!$B$7),"Fora do horário",IF(H51="Cancelado","Não ocupa",IF(COUNTIFS($B$6:$B$105,B51,$E$6:$E$105,E51,$C$6:$C$105,"&lt;"&amp;D51,$D$6:$D$105,"&gt;"&amp;C51,$H$6:$H$105,"&lt;&gt;Cancelado")&gt;1,"Conferir sobreposição","OK"))))))</f>
        <v/>
      </c>
    </row>
    <row r="52">
      <c r="A52" s="15" t="n"/>
      <c r="B52" s="28" t="n"/>
      <c r="C52" s="29" t="n"/>
      <c r="D52" s="29" t="n"/>
      <c r="E52" s="15" t="n"/>
      <c r="F52" s="15" t="n"/>
      <c r="G52" s="15" t="n"/>
      <c r="H52" s="18" t="n"/>
      <c r="I52" s="30">
        <f>IF(OR(C52="",D52=""),"",IFERROR(IF(D52&gt;C52,(D52-C52)*24,""),""))</f>
        <v/>
      </c>
      <c r="J52" s="30">
        <f>IF(OR(A52="",B52="",E52="",F52="",I52="",H52=""),"",IF(H52="Cancelado",0,IF(OR(C52&lt;'Parâmetros'!$B$6,D52&gt;'Parâmetros'!$B$7),"",I52)))</f>
        <v/>
      </c>
      <c r="K52" s="7">
        <f>IF(COUNTA(A52:H52)=0,"",IF(OR(A52="",B52="",C52="",D52="",E52="",F52="",H52=""),"Conferir campos",IF(D52&lt;=C52,"Conferir horário",IF(OR(C52&lt;'Parâmetros'!$B$6,D52&gt;'Parâmetros'!$B$7),"Fora do horário",IF(H52="Cancelado","Não ocupa",IF(COUNTIFS($B$6:$B$105,B52,$E$6:$E$105,E52,$C$6:$C$105,"&lt;"&amp;D52,$D$6:$D$105,"&gt;"&amp;C52,$H$6:$H$105,"&lt;&gt;Cancelado")&gt;1,"Conferir sobreposição","OK"))))))</f>
        <v/>
      </c>
    </row>
    <row r="53">
      <c r="A53" s="15" t="n"/>
      <c r="B53" s="28" t="n"/>
      <c r="C53" s="29" t="n"/>
      <c r="D53" s="29" t="n"/>
      <c r="E53" s="15" t="n"/>
      <c r="F53" s="15" t="n"/>
      <c r="G53" s="15" t="n"/>
      <c r="H53" s="18" t="n"/>
      <c r="I53" s="31">
        <f>IF(OR(C53="",D53=""),"",IFERROR(IF(D53&gt;C53,(D53-C53)*24,""),""))</f>
        <v/>
      </c>
      <c r="J53" s="31">
        <f>IF(OR(A53="",B53="",E53="",F53="",I53="",H53=""),"",IF(H53="Cancelado",0,IF(OR(C53&lt;'Parâmetros'!$B$6,D53&gt;'Parâmetros'!$B$7),"",I53)))</f>
        <v/>
      </c>
      <c r="K53" s="5">
        <f>IF(COUNTA(A53:H53)=0,"",IF(OR(A53="",B53="",C53="",D53="",E53="",F53="",H53=""),"Conferir campos",IF(D53&lt;=C53,"Conferir horário",IF(OR(C53&lt;'Parâmetros'!$B$6,D53&gt;'Parâmetros'!$B$7),"Fora do horário",IF(H53="Cancelado","Não ocupa",IF(COUNTIFS($B$6:$B$105,B53,$E$6:$E$105,E53,$C$6:$C$105,"&lt;"&amp;D53,$D$6:$D$105,"&gt;"&amp;C53,$H$6:$H$105,"&lt;&gt;Cancelado")&gt;1,"Conferir sobreposição","OK"))))))</f>
        <v/>
      </c>
    </row>
    <row r="54">
      <c r="A54" s="15" t="n"/>
      <c r="B54" s="28" t="n"/>
      <c r="C54" s="29" t="n"/>
      <c r="D54" s="29" t="n"/>
      <c r="E54" s="15" t="n"/>
      <c r="F54" s="15" t="n"/>
      <c r="G54" s="15" t="n"/>
      <c r="H54" s="18" t="n"/>
      <c r="I54" s="30">
        <f>IF(OR(C54="",D54=""),"",IFERROR(IF(D54&gt;C54,(D54-C54)*24,""),""))</f>
        <v/>
      </c>
      <c r="J54" s="30">
        <f>IF(OR(A54="",B54="",E54="",F54="",I54="",H54=""),"",IF(H54="Cancelado",0,IF(OR(C54&lt;'Parâmetros'!$B$6,D54&gt;'Parâmetros'!$B$7),"",I54)))</f>
        <v/>
      </c>
      <c r="K54" s="7">
        <f>IF(COUNTA(A54:H54)=0,"",IF(OR(A54="",B54="",C54="",D54="",E54="",F54="",H54=""),"Conferir campos",IF(D54&lt;=C54,"Conferir horário",IF(OR(C54&lt;'Parâmetros'!$B$6,D54&gt;'Parâmetros'!$B$7),"Fora do horário",IF(H54="Cancelado","Não ocupa",IF(COUNTIFS($B$6:$B$105,B54,$E$6:$E$105,E54,$C$6:$C$105,"&lt;"&amp;D54,$D$6:$D$105,"&gt;"&amp;C54,$H$6:$H$105,"&lt;&gt;Cancelado")&gt;1,"Conferir sobreposição","OK"))))))</f>
        <v/>
      </c>
    </row>
    <row r="55">
      <c r="A55" s="15" t="n"/>
      <c r="B55" s="28" t="n"/>
      <c r="C55" s="29" t="n"/>
      <c r="D55" s="29" t="n"/>
      <c r="E55" s="15" t="n"/>
      <c r="F55" s="15" t="n"/>
      <c r="G55" s="15" t="n"/>
      <c r="H55" s="18" t="n"/>
      <c r="I55" s="31">
        <f>IF(OR(C55="",D55=""),"",IFERROR(IF(D55&gt;C55,(D55-C55)*24,""),""))</f>
        <v/>
      </c>
      <c r="J55" s="31">
        <f>IF(OR(A55="",B55="",E55="",F55="",I55="",H55=""),"",IF(H55="Cancelado",0,IF(OR(C55&lt;'Parâmetros'!$B$6,D55&gt;'Parâmetros'!$B$7),"",I55)))</f>
        <v/>
      </c>
      <c r="K55" s="5">
        <f>IF(COUNTA(A55:H55)=0,"",IF(OR(A55="",B55="",C55="",D55="",E55="",F55="",H55=""),"Conferir campos",IF(D55&lt;=C55,"Conferir horário",IF(OR(C55&lt;'Parâmetros'!$B$6,D55&gt;'Parâmetros'!$B$7),"Fora do horário",IF(H55="Cancelado","Não ocupa",IF(COUNTIFS($B$6:$B$105,B55,$E$6:$E$105,E55,$C$6:$C$105,"&lt;"&amp;D55,$D$6:$D$105,"&gt;"&amp;C55,$H$6:$H$105,"&lt;&gt;Cancelado")&gt;1,"Conferir sobreposição","OK"))))))</f>
        <v/>
      </c>
    </row>
    <row r="56">
      <c r="A56" s="15" t="n"/>
      <c r="B56" s="28" t="n"/>
      <c r="C56" s="29" t="n"/>
      <c r="D56" s="29" t="n"/>
      <c r="E56" s="15" t="n"/>
      <c r="F56" s="15" t="n"/>
      <c r="G56" s="15" t="n"/>
      <c r="H56" s="18" t="n"/>
      <c r="I56" s="30">
        <f>IF(OR(C56="",D56=""),"",IFERROR(IF(D56&gt;C56,(D56-C56)*24,""),""))</f>
        <v/>
      </c>
      <c r="J56" s="30">
        <f>IF(OR(A56="",B56="",E56="",F56="",I56="",H56=""),"",IF(H56="Cancelado",0,IF(OR(C56&lt;'Parâmetros'!$B$6,D56&gt;'Parâmetros'!$B$7),"",I56)))</f>
        <v/>
      </c>
      <c r="K56" s="7">
        <f>IF(COUNTA(A56:H56)=0,"",IF(OR(A56="",B56="",C56="",D56="",E56="",F56="",H56=""),"Conferir campos",IF(D56&lt;=C56,"Conferir horário",IF(OR(C56&lt;'Parâmetros'!$B$6,D56&gt;'Parâmetros'!$B$7),"Fora do horário",IF(H56="Cancelado","Não ocupa",IF(COUNTIFS($B$6:$B$105,B56,$E$6:$E$105,E56,$C$6:$C$105,"&lt;"&amp;D56,$D$6:$D$105,"&gt;"&amp;C56,$H$6:$H$105,"&lt;&gt;Cancelado")&gt;1,"Conferir sobreposição","OK"))))))</f>
        <v/>
      </c>
    </row>
    <row r="57">
      <c r="A57" s="15" t="n"/>
      <c r="B57" s="28" t="n"/>
      <c r="C57" s="29" t="n"/>
      <c r="D57" s="29" t="n"/>
      <c r="E57" s="15" t="n"/>
      <c r="F57" s="15" t="n"/>
      <c r="G57" s="15" t="n"/>
      <c r="H57" s="18" t="n"/>
      <c r="I57" s="31">
        <f>IF(OR(C57="",D57=""),"",IFERROR(IF(D57&gt;C57,(D57-C57)*24,""),""))</f>
        <v/>
      </c>
      <c r="J57" s="31">
        <f>IF(OR(A57="",B57="",E57="",F57="",I57="",H57=""),"",IF(H57="Cancelado",0,IF(OR(C57&lt;'Parâmetros'!$B$6,D57&gt;'Parâmetros'!$B$7),"",I57)))</f>
        <v/>
      </c>
      <c r="K57" s="5">
        <f>IF(COUNTA(A57:H57)=0,"",IF(OR(A57="",B57="",C57="",D57="",E57="",F57="",H57=""),"Conferir campos",IF(D57&lt;=C57,"Conferir horário",IF(OR(C57&lt;'Parâmetros'!$B$6,D57&gt;'Parâmetros'!$B$7),"Fora do horário",IF(H57="Cancelado","Não ocupa",IF(COUNTIFS($B$6:$B$105,B57,$E$6:$E$105,E57,$C$6:$C$105,"&lt;"&amp;D57,$D$6:$D$105,"&gt;"&amp;C57,$H$6:$H$105,"&lt;&gt;Cancelado")&gt;1,"Conferir sobreposição","OK"))))))</f>
        <v/>
      </c>
    </row>
    <row r="58">
      <c r="A58" s="15" t="n"/>
      <c r="B58" s="28" t="n"/>
      <c r="C58" s="29" t="n"/>
      <c r="D58" s="29" t="n"/>
      <c r="E58" s="15" t="n"/>
      <c r="F58" s="15" t="n"/>
      <c r="G58" s="15" t="n"/>
      <c r="H58" s="18" t="n"/>
      <c r="I58" s="30">
        <f>IF(OR(C58="",D58=""),"",IFERROR(IF(D58&gt;C58,(D58-C58)*24,""),""))</f>
        <v/>
      </c>
      <c r="J58" s="30">
        <f>IF(OR(A58="",B58="",E58="",F58="",I58="",H58=""),"",IF(H58="Cancelado",0,IF(OR(C58&lt;'Parâmetros'!$B$6,D58&gt;'Parâmetros'!$B$7),"",I58)))</f>
        <v/>
      </c>
      <c r="K58" s="7">
        <f>IF(COUNTA(A58:H58)=0,"",IF(OR(A58="",B58="",C58="",D58="",E58="",F58="",H58=""),"Conferir campos",IF(D58&lt;=C58,"Conferir horário",IF(OR(C58&lt;'Parâmetros'!$B$6,D58&gt;'Parâmetros'!$B$7),"Fora do horário",IF(H58="Cancelado","Não ocupa",IF(COUNTIFS($B$6:$B$105,B58,$E$6:$E$105,E58,$C$6:$C$105,"&lt;"&amp;D58,$D$6:$D$105,"&gt;"&amp;C58,$H$6:$H$105,"&lt;&gt;Cancelado")&gt;1,"Conferir sobreposição","OK"))))))</f>
        <v/>
      </c>
    </row>
    <row r="59">
      <c r="A59" s="15" t="n"/>
      <c r="B59" s="28" t="n"/>
      <c r="C59" s="29" t="n"/>
      <c r="D59" s="29" t="n"/>
      <c r="E59" s="15" t="n"/>
      <c r="F59" s="15" t="n"/>
      <c r="G59" s="15" t="n"/>
      <c r="H59" s="18" t="n"/>
      <c r="I59" s="31">
        <f>IF(OR(C59="",D59=""),"",IFERROR(IF(D59&gt;C59,(D59-C59)*24,""),""))</f>
        <v/>
      </c>
      <c r="J59" s="31">
        <f>IF(OR(A59="",B59="",E59="",F59="",I59="",H59=""),"",IF(H59="Cancelado",0,IF(OR(C59&lt;'Parâmetros'!$B$6,D59&gt;'Parâmetros'!$B$7),"",I59)))</f>
        <v/>
      </c>
      <c r="K59" s="5">
        <f>IF(COUNTA(A59:H59)=0,"",IF(OR(A59="",B59="",C59="",D59="",E59="",F59="",H59=""),"Conferir campos",IF(D59&lt;=C59,"Conferir horário",IF(OR(C59&lt;'Parâmetros'!$B$6,D59&gt;'Parâmetros'!$B$7),"Fora do horário",IF(H59="Cancelado","Não ocupa",IF(COUNTIFS($B$6:$B$105,B59,$E$6:$E$105,E59,$C$6:$C$105,"&lt;"&amp;D59,$D$6:$D$105,"&gt;"&amp;C59,$H$6:$H$105,"&lt;&gt;Cancelado")&gt;1,"Conferir sobreposição","OK"))))))</f>
        <v/>
      </c>
    </row>
    <row r="60">
      <c r="A60" s="15" t="n"/>
      <c r="B60" s="28" t="n"/>
      <c r="C60" s="29" t="n"/>
      <c r="D60" s="29" t="n"/>
      <c r="E60" s="15" t="n"/>
      <c r="F60" s="15" t="n"/>
      <c r="G60" s="15" t="n"/>
      <c r="H60" s="18" t="n"/>
      <c r="I60" s="30">
        <f>IF(OR(C60="",D60=""),"",IFERROR(IF(D60&gt;C60,(D60-C60)*24,""),""))</f>
        <v/>
      </c>
      <c r="J60" s="30">
        <f>IF(OR(A60="",B60="",E60="",F60="",I60="",H60=""),"",IF(H60="Cancelado",0,IF(OR(C60&lt;'Parâmetros'!$B$6,D60&gt;'Parâmetros'!$B$7),"",I60)))</f>
        <v/>
      </c>
      <c r="K60" s="7">
        <f>IF(COUNTA(A60:H60)=0,"",IF(OR(A60="",B60="",C60="",D60="",E60="",F60="",H60=""),"Conferir campos",IF(D60&lt;=C60,"Conferir horário",IF(OR(C60&lt;'Parâmetros'!$B$6,D60&gt;'Parâmetros'!$B$7),"Fora do horário",IF(H60="Cancelado","Não ocupa",IF(COUNTIFS($B$6:$B$105,B60,$E$6:$E$105,E60,$C$6:$C$105,"&lt;"&amp;D60,$D$6:$D$105,"&gt;"&amp;C60,$H$6:$H$105,"&lt;&gt;Cancelado")&gt;1,"Conferir sobreposição","OK"))))))</f>
        <v/>
      </c>
    </row>
    <row r="61">
      <c r="A61" s="15" t="n"/>
      <c r="B61" s="28" t="n"/>
      <c r="C61" s="29" t="n"/>
      <c r="D61" s="29" t="n"/>
      <c r="E61" s="15" t="n"/>
      <c r="F61" s="15" t="n"/>
      <c r="G61" s="15" t="n"/>
      <c r="H61" s="18" t="n"/>
      <c r="I61" s="31">
        <f>IF(OR(C61="",D61=""),"",IFERROR(IF(D61&gt;C61,(D61-C61)*24,""),""))</f>
        <v/>
      </c>
      <c r="J61" s="31">
        <f>IF(OR(A61="",B61="",E61="",F61="",I61="",H61=""),"",IF(H61="Cancelado",0,IF(OR(C61&lt;'Parâmetros'!$B$6,D61&gt;'Parâmetros'!$B$7),"",I61)))</f>
        <v/>
      </c>
      <c r="K61" s="5">
        <f>IF(COUNTA(A61:H61)=0,"",IF(OR(A61="",B61="",C61="",D61="",E61="",F61="",H61=""),"Conferir campos",IF(D61&lt;=C61,"Conferir horário",IF(OR(C61&lt;'Parâmetros'!$B$6,D61&gt;'Parâmetros'!$B$7),"Fora do horário",IF(H61="Cancelado","Não ocupa",IF(COUNTIFS($B$6:$B$105,B61,$E$6:$E$105,E61,$C$6:$C$105,"&lt;"&amp;D61,$D$6:$D$105,"&gt;"&amp;C61,$H$6:$H$105,"&lt;&gt;Cancelado")&gt;1,"Conferir sobreposição","OK"))))))</f>
        <v/>
      </c>
    </row>
    <row r="62">
      <c r="A62" s="15" t="n"/>
      <c r="B62" s="28" t="n"/>
      <c r="C62" s="29" t="n"/>
      <c r="D62" s="29" t="n"/>
      <c r="E62" s="15" t="n"/>
      <c r="F62" s="15" t="n"/>
      <c r="G62" s="15" t="n"/>
      <c r="H62" s="18" t="n"/>
      <c r="I62" s="30">
        <f>IF(OR(C62="",D62=""),"",IFERROR(IF(D62&gt;C62,(D62-C62)*24,""),""))</f>
        <v/>
      </c>
      <c r="J62" s="30">
        <f>IF(OR(A62="",B62="",E62="",F62="",I62="",H62=""),"",IF(H62="Cancelado",0,IF(OR(C62&lt;'Parâmetros'!$B$6,D62&gt;'Parâmetros'!$B$7),"",I62)))</f>
        <v/>
      </c>
      <c r="K62" s="7">
        <f>IF(COUNTA(A62:H62)=0,"",IF(OR(A62="",B62="",C62="",D62="",E62="",F62="",H62=""),"Conferir campos",IF(D62&lt;=C62,"Conferir horário",IF(OR(C62&lt;'Parâmetros'!$B$6,D62&gt;'Parâmetros'!$B$7),"Fora do horário",IF(H62="Cancelado","Não ocupa",IF(COUNTIFS($B$6:$B$105,B62,$E$6:$E$105,E62,$C$6:$C$105,"&lt;"&amp;D62,$D$6:$D$105,"&gt;"&amp;C62,$H$6:$H$105,"&lt;&gt;Cancelado")&gt;1,"Conferir sobreposição","OK"))))))</f>
        <v/>
      </c>
    </row>
    <row r="63">
      <c r="A63" s="15" t="n"/>
      <c r="B63" s="28" t="n"/>
      <c r="C63" s="29" t="n"/>
      <c r="D63" s="29" t="n"/>
      <c r="E63" s="15" t="n"/>
      <c r="F63" s="15" t="n"/>
      <c r="G63" s="15" t="n"/>
      <c r="H63" s="18" t="n"/>
      <c r="I63" s="31">
        <f>IF(OR(C63="",D63=""),"",IFERROR(IF(D63&gt;C63,(D63-C63)*24,""),""))</f>
        <v/>
      </c>
      <c r="J63" s="31">
        <f>IF(OR(A63="",B63="",E63="",F63="",I63="",H63=""),"",IF(H63="Cancelado",0,IF(OR(C63&lt;'Parâmetros'!$B$6,D63&gt;'Parâmetros'!$B$7),"",I63)))</f>
        <v/>
      </c>
      <c r="K63" s="5">
        <f>IF(COUNTA(A63:H63)=0,"",IF(OR(A63="",B63="",C63="",D63="",E63="",F63="",H63=""),"Conferir campos",IF(D63&lt;=C63,"Conferir horário",IF(OR(C63&lt;'Parâmetros'!$B$6,D63&gt;'Parâmetros'!$B$7),"Fora do horário",IF(H63="Cancelado","Não ocupa",IF(COUNTIFS($B$6:$B$105,B63,$E$6:$E$105,E63,$C$6:$C$105,"&lt;"&amp;D63,$D$6:$D$105,"&gt;"&amp;C63,$H$6:$H$105,"&lt;&gt;Cancelado")&gt;1,"Conferir sobreposição","OK"))))))</f>
        <v/>
      </c>
    </row>
    <row r="64">
      <c r="A64" s="15" t="n"/>
      <c r="B64" s="28" t="n"/>
      <c r="C64" s="29" t="n"/>
      <c r="D64" s="29" t="n"/>
      <c r="E64" s="15" t="n"/>
      <c r="F64" s="15" t="n"/>
      <c r="G64" s="15" t="n"/>
      <c r="H64" s="18" t="n"/>
      <c r="I64" s="30">
        <f>IF(OR(C64="",D64=""),"",IFERROR(IF(D64&gt;C64,(D64-C64)*24,""),""))</f>
        <v/>
      </c>
      <c r="J64" s="30">
        <f>IF(OR(A64="",B64="",E64="",F64="",I64="",H64=""),"",IF(H64="Cancelado",0,IF(OR(C64&lt;'Parâmetros'!$B$6,D64&gt;'Parâmetros'!$B$7),"",I64)))</f>
        <v/>
      </c>
      <c r="K64" s="7">
        <f>IF(COUNTA(A64:H64)=0,"",IF(OR(A64="",B64="",C64="",D64="",E64="",F64="",H64=""),"Conferir campos",IF(D64&lt;=C64,"Conferir horário",IF(OR(C64&lt;'Parâmetros'!$B$6,D64&gt;'Parâmetros'!$B$7),"Fora do horário",IF(H64="Cancelado","Não ocupa",IF(COUNTIFS($B$6:$B$105,B64,$E$6:$E$105,E64,$C$6:$C$105,"&lt;"&amp;D64,$D$6:$D$105,"&gt;"&amp;C64,$H$6:$H$105,"&lt;&gt;Cancelado")&gt;1,"Conferir sobreposição","OK"))))))</f>
        <v/>
      </c>
    </row>
    <row r="65">
      <c r="A65" s="15" t="n"/>
      <c r="B65" s="28" t="n"/>
      <c r="C65" s="29" t="n"/>
      <c r="D65" s="29" t="n"/>
      <c r="E65" s="15" t="n"/>
      <c r="F65" s="15" t="n"/>
      <c r="G65" s="15" t="n"/>
      <c r="H65" s="18" t="n"/>
      <c r="I65" s="31">
        <f>IF(OR(C65="",D65=""),"",IFERROR(IF(D65&gt;C65,(D65-C65)*24,""),""))</f>
        <v/>
      </c>
      <c r="J65" s="31">
        <f>IF(OR(A65="",B65="",E65="",F65="",I65="",H65=""),"",IF(H65="Cancelado",0,IF(OR(C65&lt;'Parâmetros'!$B$6,D65&gt;'Parâmetros'!$B$7),"",I65)))</f>
        <v/>
      </c>
      <c r="K65" s="5">
        <f>IF(COUNTA(A65:H65)=0,"",IF(OR(A65="",B65="",C65="",D65="",E65="",F65="",H65=""),"Conferir campos",IF(D65&lt;=C65,"Conferir horário",IF(OR(C65&lt;'Parâmetros'!$B$6,D65&gt;'Parâmetros'!$B$7),"Fora do horário",IF(H65="Cancelado","Não ocupa",IF(COUNTIFS($B$6:$B$105,B65,$E$6:$E$105,E65,$C$6:$C$105,"&lt;"&amp;D65,$D$6:$D$105,"&gt;"&amp;C65,$H$6:$H$105,"&lt;&gt;Cancelado")&gt;1,"Conferir sobreposição","OK"))))))</f>
        <v/>
      </c>
    </row>
    <row r="66">
      <c r="A66" s="15" t="n"/>
      <c r="B66" s="28" t="n"/>
      <c r="C66" s="29" t="n"/>
      <c r="D66" s="29" t="n"/>
      <c r="E66" s="15" t="n"/>
      <c r="F66" s="15" t="n"/>
      <c r="G66" s="15" t="n"/>
      <c r="H66" s="18" t="n"/>
      <c r="I66" s="30">
        <f>IF(OR(C66="",D66=""),"",IFERROR(IF(D66&gt;C66,(D66-C66)*24,""),""))</f>
        <v/>
      </c>
      <c r="J66" s="30">
        <f>IF(OR(A66="",B66="",E66="",F66="",I66="",H66=""),"",IF(H66="Cancelado",0,IF(OR(C66&lt;'Parâmetros'!$B$6,D66&gt;'Parâmetros'!$B$7),"",I66)))</f>
        <v/>
      </c>
      <c r="K66" s="7">
        <f>IF(COUNTA(A66:H66)=0,"",IF(OR(A66="",B66="",C66="",D66="",E66="",F66="",H66=""),"Conferir campos",IF(D66&lt;=C66,"Conferir horário",IF(OR(C66&lt;'Parâmetros'!$B$6,D66&gt;'Parâmetros'!$B$7),"Fora do horário",IF(H66="Cancelado","Não ocupa",IF(COUNTIFS($B$6:$B$105,B66,$E$6:$E$105,E66,$C$6:$C$105,"&lt;"&amp;D66,$D$6:$D$105,"&gt;"&amp;C66,$H$6:$H$105,"&lt;&gt;Cancelado")&gt;1,"Conferir sobreposição","OK"))))))</f>
        <v/>
      </c>
    </row>
    <row r="67">
      <c r="A67" s="15" t="n"/>
      <c r="B67" s="28" t="n"/>
      <c r="C67" s="29" t="n"/>
      <c r="D67" s="29" t="n"/>
      <c r="E67" s="15" t="n"/>
      <c r="F67" s="15" t="n"/>
      <c r="G67" s="15" t="n"/>
      <c r="H67" s="18" t="n"/>
      <c r="I67" s="31">
        <f>IF(OR(C67="",D67=""),"",IFERROR(IF(D67&gt;C67,(D67-C67)*24,""),""))</f>
        <v/>
      </c>
      <c r="J67" s="31">
        <f>IF(OR(A67="",B67="",E67="",F67="",I67="",H67=""),"",IF(H67="Cancelado",0,IF(OR(C67&lt;'Parâmetros'!$B$6,D67&gt;'Parâmetros'!$B$7),"",I67)))</f>
        <v/>
      </c>
      <c r="K67" s="5">
        <f>IF(COUNTA(A67:H67)=0,"",IF(OR(A67="",B67="",C67="",D67="",E67="",F67="",H67=""),"Conferir campos",IF(D67&lt;=C67,"Conferir horário",IF(OR(C67&lt;'Parâmetros'!$B$6,D67&gt;'Parâmetros'!$B$7),"Fora do horário",IF(H67="Cancelado","Não ocupa",IF(COUNTIFS($B$6:$B$105,B67,$E$6:$E$105,E67,$C$6:$C$105,"&lt;"&amp;D67,$D$6:$D$105,"&gt;"&amp;C67,$H$6:$H$105,"&lt;&gt;Cancelado")&gt;1,"Conferir sobreposição","OK"))))))</f>
        <v/>
      </c>
    </row>
    <row r="68">
      <c r="A68" s="15" t="n"/>
      <c r="B68" s="28" t="n"/>
      <c r="C68" s="29" t="n"/>
      <c r="D68" s="29" t="n"/>
      <c r="E68" s="15" t="n"/>
      <c r="F68" s="15" t="n"/>
      <c r="G68" s="15" t="n"/>
      <c r="H68" s="18" t="n"/>
      <c r="I68" s="30">
        <f>IF(OR(C68="",D68=""),"",IFERROR(IF(D68&gt;C68,(D68-C68)*24,""),""))</f>
        <v/>
      </c>
      <c r="J68" s="30">
        <f>IF(OR(A68="",B68="",E68="",F68="",I68="",H68=""),"",IF(H68="Cancelado",0,IF(OR(C68&lt;'Parâmetros'!$B$6,D68&gt;'Parâmetros'!$B$7),"",I68)))</f>
        <v/>
      </c>
      <c r="K68" s="7">
        <f>IF(COUNTA(A68:H68)=0,"",IF(OR(A68="",B68="",C68="",D68="",E68="",F68="",H68=""),"Conferir campos",IF(D68&lt;=C68,"Conferir horário",IF(OR(C68&lt;'Parâmetros'!$B$6,D68&gt;'Parâmetros'!$B$7),"Fora do horário",IF(H68="Cancelado","Não ocupa",IF(COUNTIFS($B$6:$B$105,B68,$E$6:$E$105,E68,$C$6:$C$105,"&lt;"&amp;D68,$D$6:$D$105,"&gt;"&amp;C68,$H$6:$H$105,"&lt;&gt;Cancelado")&gt;1,"Conferir sobreposição","OK"))))))</f>
        <v/>
      </c>
    </row>
    <row r="69">
      <c r="A69" s="15" t="n"/>
      <c r="B69" s="28" t="n"/>
      <c r="C69" s="29" t="n"/>
      <c r="D69" s="29" t="n"/>
      <c r="E69" s="15" t="n"/>
      <c r="F69" s="15" t="n"/>
      <c r="G69" s="15" t="n"/>
      <c r="H69" s="18" t="n"/>
      <c r="I69" s="31">
        <f>IF(OR(C69="",D69=""),"",IFERROR(IF(D69&gt;C69,(D69-C69)*24,""),""))</f>
        <v/>
      </c>
      <c r="J69" s="31">
        <f>IF(OR(A69="",B69="",E69="",F69="",I69="",H69=""),"",IF(H69="Cancelado",0,IF(OR(C69&lt;'Parâmetros'!$B$6,D69&gt;'Parâmetros'!$B$7),"",I69)))</f>
        <v/>
      </c>
      <c r="K69" s="5">
        <f>IF(COUNTA(A69:H69)=0,"",IF(OR(A69="",B69="",C69="",D69="",E69="",F69="",H69=""),"Conferir campos",IF(D69&lt;=C69,"Conferir horário",IF(OR(C69&lt;'Parâmetros'!$B$6,D69&gt;'Parâmetros'!$B$7),"Fora do horário",IF(H69="Cancelado","Não ocupa",IF(COUNTIFS($B$6:$B$105,B69,$E$6:$E$105,E69,$C$6:$C$105,"&lt;"&amp;D69,$D$6:$D$105,"&gt;"&amp;C69,$H$6:$H$105,"&lt;&gt;Cancelado")&gt;1,"Conferir sobreposição","OK"))))))</f>
        <v/>
      </c>
    </row>
    <row r="70">
      <c r="A70" s="15" t="n"/>
      <c r="B70" s="28" t="n"/>
      <c r="C70" s="29" t="n"/>
      <c r="D70" s="29" t="n"/>
      <c r="E70" s="15" t="n"/>
      <c r="F70" s="15" t="n"/>
      <c r="G70" s="15" t="n"/>
      <c r="H70" s="18" t="n"/>
      <c r="I70" s="30">
        <f>IF(OR(C70="",D70=""),"",IFERROR(IF(D70&gt;C70,(D70-C70)*24,""),""))</f>
        <v/>
      </c>
      <c r="J70" s="30">
        <f>IF(OR(A70="",B70="",E70="",F70="",I70="",H70=""),"",IF(H70="Cancelado",0,IF(OR(C70&lt;'Parâmetros'!$B$6,D70&gt;'Parâmetros'!$B$7),"",I70)))</f>
        <v/>
      </c>
      <c r="K70" s="7">
        <f>IF(COUNTA(A70:H70)=0,"",IF(OR(A70="",B70="",C70="",D70="",E70="",F70="",H70=""),"Conferir campos",IF(D70&lt;=C70,"Conferir horário",IF(OR(C70&lt;'Parâmetros'!$B$6,D70&gt;'Parâmetros'!$B$7),"Fora do horário",IF(H70="Cancelado","Não ocupa",IF(COUNTIFS($B$6:$B$105,B70,$E$6:$E$105,E70,$C$6:$C$105,"&lt;"&amp;D70,$D$6:$D$105,"&gt;"&amp;C70,$H$6:$H$105,"&lt;&gt;Cancelado")&gt;1,"Conferir sobreposição","OK"))))))</f>
        <v/>
      </c>
    </row>
    <row r="71">
      <c r="A71" s="15" t="n"/>
      <c r="B71" s="28" t="n"/>
      <c r="C71" s="29" t="n"/>
      <c r="D71" s="29" t="n"/>
      <c r="E71" s="15" t="n"/>
      <c r="F71" s="15" t="n"/>
      <c r="G71" s="15" t="n"/>
      <c r="H71" s="18" t="n"/>
      <c r="I71" s="31">
        <f>IF(OR(C71="",D71=""),"",IFERROR(IF(D71&gt;C71,(D71-C71)*24,""),""))</f>
        <v/>
      </c>
      <c r="J71" s="31">
        <f>IF(OR(A71="",B71="",E71="",F71="",I71="",H71=""),"",IF(H71="Cancelado",0,IF(OR(C71&lt;'Parâmetros'!$B$6,D71&gt;'Parâmetros'!$B$7),"",I71)))</f>
        <v/>
      </c>
      <c r="K71" s="5">
        <f>IF(COUNTA(A71:H71)=0,"",IF(OR(A71="",B71="",C71="",D71="",E71="",F71="",H71=""),"Conferir campos",IF(D71&lt;=C71,"Conferir horário",IF(OR(C71&lt;'Parâmetros'!$B$6,D71&gt;'Parâmetros'!$B$7),"Fora do horário",IF(H71="Cancelado","Não ocupa",IF(COUNTIFS($B$6:$B$105,B71,$E$6:$E$105,E71,$C$6:$C$105,"&lt;"&amp;D71,$D$6:$D$105,"&gt;"&amp;C71,$H$6:$H$105,"&lt;&gt;Cancelado")&gt;1,"Conferir sobreposição","OK"))))))</f>
        <v/>
      </c>
    </row>
    <row r="72">
      <c r="A72" s="15" t="n"/>
      <c r="B72" s="28" t="n"/>
      <c r="C72" s="29" t="n"/>
      <c r="D72" s="29" t="n"/>
      <c r="E72" s="15" t="n"/>
      <c r="F72" s="15" t="n"/>
      <c r="G72" s="15" t="n"/>
      <c r="H72" s="18" t="n"/>
      <c r="I72" s="30">
        <f>IF(OR(C72="",D72=""),"",IFERROR(IF(D72&gt;C72,(D72-C72)*24,""),""))</f>
        <v/>
      </c>
      <c r="J72" s="30">
        <f>IF(OR(A72="",B72="",E72="",F72="",I72="",H72=""),"",IF(H72="Cancelado",0,IF(OR(C72&lt;'Parâmetros'!$B$6,D72&gt;'Parâmetros'!$B$7),"",I72)))</f>
        <v/>
      </c>
      <c r="K72" s="7">
        <f>IF(COUNTA(A72:H72)=0,"",IF(OR(A72="",B72="",C72="",D72="",E72="",F72="",H72=""),"Conferir campos",IF(D72&lt;=C72,"Conferir horário",IF(OR(C72&lt;'Parâmetros'!$B$6,D72&gt;'Parâmetros'!$B$7),"Fora do horário",IF(H72="Cancelado","Não ocupa",IF(COUNTIFS($B$6:$B$105,B72,$E$6:$E$105,E72,$C$6:$C$105,"&lt;"&amp;D72,$D$6:$D$105,"&gt;"&amp;C72,$H$6:$H$105,"&lt;&gt;Cancelado")&gt;1,"Conferir sobreposição","OK"))))))</f>
        <v/>
      </c>
    </row>
    <row r="73">
      <c r="A73" s="15" t="n"/>
      <c r="B73" s="28" t="n"/>
      <c r="C73" s="29" t="n"/>
      <c r="D73" s="29" t="n"/>
      <c r="E73" s="15" t="n"/>
      <c r="F73" s="15" t="n"/>
      <c r="G73" s="15" t="n"/>
      <c r="H73" s="18" t="n"/>
      <c r="I73" s="31">
        <f>IF(OR(C73="",D73=""),"",IFERROR(IF(D73&gt;C73,(D73-C73)*24,""),""))</f>
        <v/>
      </c>
      <c r="J73" s="31">
        <f>IF(OR(A73="",B73="",E73="",F73="",I73="",H73=""),"",IF(H73="Cancelado",0,IF(OR(C73&lt;'Parâmetros'!$B$6,D73&gt;'Parâmetros'!$B$7),"",I73)))</f>
        <v/>
      </c>
      <c r="K73" s="5">
        <f>IF(COUNTA(A73:H73)=0,"",IF(OR(A73="",B73="",C73="",D73="",E73="",F73="",H73=""),"Conferir campos",IF(D73&lt;=C73,"Conferir horário",IF(OR(C73&lt;'Parâmetros'!$B$6,D73&gt;'Parâmetros'!$B$7),"Fora do horário",IF(H73="Cancelado","Não ocupa",IF(COUNTIFS($B$6:$B$105,B73,$E$6:$E$105,E73,$C$6:$C$105,"&lt;"&amp;D73,$D$6:$D$105,"&gt;"&amp;C73,$H$6:$H$105,"&lt;&gt;Cancelado")&gt;1,"Conferir sobreposição","OK"))))))</f>
        <v/>
      </c>
    </row>
    <row r="74">
      <c r="A74" s="15" t="n"/>
      <c r="B74" s="28" t="n"/>
      <c r="C74" s="29" t="n"/>
      <c r="D74" s="29" t="n"/>
      <c r="E74" s="15" t="n"/>
      <c r="F74" s="15" t="n"/>
      <c r="G74" s="15" t="n"/>
      <c r="H74" s="18" t="n"/>
      <c r="I74" s="30">
        <f>IF(OR(C74="",D74=""),"",IFERROR(IF(D74&gt;C74,(D74-C74)*24,""),""))</f>
        <v/>
      </c>
      <c r="J74" s="30">
        <f>IF(OR(A74="",B74="",E74="",F74="",I74="",H74=""),"",IF(H74="Cancelado",0,IF(OR(C74&lt;'Parâmetros'!$B$6,D74&gt;'Parâmetros'!$B$7),"",I74)))</f>
        <v/>
      </c>
      <c r="K74" s="7">
        <f>IF(COUNTA(A74:H74)=0,"",IF(OR(A74="",B74="",C74="",D74="",E74="",F74="",H74=""),"Conferir campos",IF(D74&lt;=C74,"Conferir horário",IF(OR(C74&lt;'Parâmetros'!$B$6,D74&gt;'Parâmetros'!$B$7),"Fora do horário",IF(H74="Cancelado","Não ocupa",IF(COUNTIFS($B$6:$B$105,B74,$E$6:$E$105,E74,$C$6:$C$105,"&lt;"&amp;D74,$D$6:$D$105,"&gt;"&amp;C74,$H$6:$H$105,"&lt;&gt;Cancelado")&gt;1,"Conferir sobreposição","OK"))))))</f>
        <v/>
      </c>
    </row>
    <row r="75">
      <c r="A75" s="15" t="n"/>
      <c r="B75" s="28" t="n"/>
      <c r="C75" s="29" t="n"/>
      <c r="D75" s="29" t="n"/>
      <c r="E75" s="15" t="n"/>
      <c r="F75" s="15" t="n"/>
      <c r="G75" s="15" t="n"/>
      <c r="H75" s="18" t="n"/>
      <c r="I75" s="31">
        <f>IF(OR(C75="",D75=""),"",IFERROR(IF(D75&gt;C75,(D75-C75)*24,""),""))</f>
        <v/>
      </c>
      <c r="J75" s="31">
        <f>IF(OR(A75="",B75="",E75="",F75="",I75="",H75=""),"",IF(H75="Cancelado",0,IF(OR(C75&lt;'Parâmetros'!$B$6,D75&gt;'Parâmetros'!$B$7),"",I75)))</f>
        <v/>
      </c>
      <c r="K75" s="5">
        <f>IF(COUNTA(A75:H75)=0,"",IF(OR(A75="",B75="",C75="",D75="",E75="",F75="",H75=""),"Conferir campos",IF(D75&lt;=C75,"Conferir horário",IF(OR(C75&lt;'Parâmetros'!$B$6,D75&gt;'Parâmetros'!$B$7),"Fora do horário",IF(H75="Cancelado","Não ocupa",IF(COUNTIFS($B$6:$B$105,B75,$E$6:$E$105,E75,$C$6:$C$105,"&lt;"&amp;D75,$D$6:$D$105,"&gt;"&amp;C75,$H$6:$H$105,"&lt;&gt;Cancelado")&gt;1,"Conferir sobreposição","OK"))))))</f>
        <v/>
      </c>
    </row>
    <row r="76">
      <c r="A76" s="15" t="n"/>
      <c r="B76" s="28" t="n"/>
      <c r="C76" s="29" t="n"/>
      <c r="D76" s="29" t="n"/>
      <c r="E76" s="15" t="n"/>
      <c r="F76" s="15" t="n"/>
      <c r="G76" s="15" t="n"/>
      <c r="H76" s="18" t="n"/>
      <c r="I76" s="30">
        <f>IF(OR(C76="",D76=""),"",IFERROR(IF(D76&gt;C76,(D76-C76)*24,""),""))</f>
        <v/>
      </c>
      <c r="J76" s="30">
        <f>IF(OR(A76="",B76="",E76="",F76="",I76="",H76=""),"",IF(H76="Cancelado",0,IF(OR(C76&lt;'Parâmetros'!$B$6,D76&gt;'Parâmetros'!$B$7),"",I76)))</f>
        <v/>
      </c>
      <c r="K76" s="7">
        <f>IF(COUNTA(A76:H76)=0,"",IF(OR(A76="",B76="",C76="",D76="",E76="",F76="",H76=""),"Conferir campos",IF(D76&lt;=C76,"Conferir horário",IF(OR(C76&lt;'Parâmetros'!$B$6,D76&gt;'Parâmetros'!$B$7),"Fora do horário",IF(H76="Cancelado","Não ocupa",IF(COUNTIFS($B$6:$B$105,B76,$E$6:$E$105,E76,$C$6:$C$105,"&lt;"&amp;D76,$D$6:$D$105,"&gt;"&amp;C76,$H$6:$H$105,"&lt;&gt;Cancelado")&gt;1,"Conferir sobreposição","OK"))))))</f>
        <v/>
      </c>
    </row>
    <row r="77">
      <c r="A77" s="15" t="n"/>
      <c r="B77" s="28" t="n"/>
      <c r="C77" s="29" t="n"/>
      <c r="D77" s="29" t="n"/>
      <c r="E77" s="15" t="n"/>
      <c r="F77" s="15" t="n"/>
      <c r="G77" s="15" t="n"/>
      <c r="H77" s="18" t="n"/>
      <c r="I77" s="31">
        <f>IF(OR(C77="",D77=""),"",IFERROR(IF(D77&gt;C77,(D77-C77)*24,""),""))</f>
        <v/>
      </c>
      <c r="J77" s="31">
        <f>IF(OR(A77="",B77="",E77="",F77="",I77="",H77=""),"",IF(H77="Cancelado",0,IF(OR(C77&lt;'Parâmetros'!$B$6,D77&gt;'Parâmetros'!$B$7),"",I77)))</f>
        <v/>
      </c>
      <c r="K77" s="5">
        <f>IF(COUNTA(A77:H77)=0,"",IF(OR(A77="",B77="",C77="",D77="",E77="",F77="",H77=""),"Conferir campos",IF(D77&lt;=C77,"Conferir horário",IF(OR(C77&lt;'Parâmetros'!$B$6,D77&gt;'Parâmetros'!$B$7),"Fora do horário",IF(H77="Cancelado","Não ocupa",IF(COUNTIFS($B$6:$B$105,B77,$E$6:$E$105,E77,$C$6:$C$105,"&lt;"&amp;D77,$D$6:$D$105,"&gt;"&amp;C77,$H$6:$H$105,"&lt;&gt;Cancelado")&gt;1,"Conferir sobreposição","OK"))))))</f>
        <v/>
      </c>
    </row>
    <row r="78">
      <c r="A78" s="15" t="n"/>
      <c r="B78" s="28" t="n"/>
      <c r="C78" s="29" t="n"/>
      <c r="D78" s="29" t="n"/>
      <c r="E78" s="15" t="n"/>
      <c r="F78" s="15" t="n"/>
      <c r="G78" s="15" t="n"/>
      <c r="H78" s="18" t="n"/>
      <c r="I78" s="30">
        <f>IF(OR(C78="",D78=""),"",IFERROR(IF(D78&gt;C78,(D78-C78)*24,""),""))</f>
        <v/>
      </c>
      <c r="J78" s="30">
        <f>IF(OR(A78="",B78="",E78="",F78="",I78="",H78=""),"",IF(H78="Cancelado",0,IF(OR(C78&lt;'Parâmetros'!$B$6,D78&gt;'Parâmetros'!$B$7),"",I78)))</f>
        <v/>
      </c>
      <c r="K78" s="7">
        <f>IF(COUNTA(A78:H78)=0,"",IF(OR(A78="",B78="",C78="",D78="",E78="",F78="",H78=""),"Conferir campos",IF(D78&lt;=C78,"Conferir horário",IF(OR(C78&lt;'Parâmetros'!$B$6,D78&gt;'Parâmetros'!$B$7),"Fora do horário",IF(H78="Cancelado","Não ocupa",IF(COUNTIFS($B$6:$B$105,B78,$E$6:$E$105,E78,$C$6:$C$105,"&lt;"&amp;D78,$D$6:$D$105,"&gt;"&amp;C78,$H$6:$H$105,"&lt;&gt;Cancelado")&gt;1,"Conferir sobreposição","OK"))))))</f>
        <v/>
      </c>
    </row>
    <row r="79">
      <c r="A79" s="15" t="n"/>
      <c r="B79" s="28" t="n"/>
      <c r="C79" s="29" t="n"/>
      <c r="D79" s="29" t="n"/>
      <c r="E79" s="15" t="n"/>
      <c r="F79" s="15" t="n"/>
      <c r="G79" s="15" t="n"/>
      <c r="H79" s="18" t="n"/>
      <c r="I79" s="31">
        <f>IF(OR(C79="",D79=""),"",IFERROR(IF(D79&gt;C79,(D79-C79)*24,""),""))</f>
        <v/>
      </c>
      <c r="J79" s="31">
        <f>IF(OR(A79="",B79="",E79="",F79="",I79="",H79=""),"",IF(H79="Cancelado",0,IF(OR(C79&lt;'Parâmetros'!$B$6,D79&gt;'Parâmetros'!$B$7),"",I79)))</f>
        <v/>
      </c>
      <c r="K79" s="5">
        <f>IF(COUNTA(A79:H79)=0,"",IF(OR(A79="",B79="",C79="",D79="",E79="",F79="",H79=""),"Conferir campos",IF(D79&lt;=C79,"Conferir horário",IF(OR(C79&lt;'Parâmetros'!$B$6,D79&gt;'Parâmetros'!$B$7),"Fora do horário",IF(H79="Cancelado","Não ocupa",IF(COUNTIFS($B$6:$B$105,B79,$E$6:$E$105,E79,$C$6:$C$105,"&lt;"&amp;D79,$D$6:$D$105,"&gt;"&amp;C79,$H$6:$H$105,"&lt;&gt;Cancelado")&gt;1,"Conferir sobreposição","OK"))))))</f>
        <v/>
      </c>
    </row>
    <row r="80">
      <c r="A80" s="15" t="n"/>
      <c r="B80" s="28" t="n"/>
      <c r="C80" s="29" t="n"/>
      <c r="D80" s="29" t="n"/>
      <c r="E80" s="15" t="n"/>
      <c r="F80" s="15" t="n"/>
      <c r="G80" s="15" t="n"/>
      <c r="H80" s="18" t="n"/>
      <c r="I80" s="30">
        <f>IF(OR(C80="",D80=""),"",IFERROR(IF(D80&gt;C80,(D80-C80)*24,""),""))</f>
        <v/>
      </c>
      <c r="J80" s="30">
        <f>IF(OR(A80="",B80="",E80="",F80="",I80="",H80=""),"",IF(H80="Cancelado",0,IF(OR(C80&lt;'Parâmetros'!$B$6,D80&gt;'Parâmetros'!$B$7),"",I80)))</f>
        <v/>
      </c>
      <c r="K80" s="7">
        <f>IF(COUNTA(A80:H80)=0,"",IF(OR(A80="",B80="",C80="",D80="",E80="",F80="",H80=""),"Conferir campos",IF(D80&lt;=C80,"Conferir horário",IF(OR(C80&lt;'Parâmetros'!$B$6,D80&gt;'Parâmetros'!$B$7),"Fora do horário",IF(H80="Cancelado","Não ocupa",IF(COUNTIFS($B$6:$B$105,B80,$E$6:$E$105,E80,$C$6:$C$105,"&lt;"&amp;D80,$D$6:$D$105,"&gt;"&amp;C80,$H$6:$H$105,"&lt;&gt;Cancelado")&gt;1,"Conferir sobreposição","OK"))))))</f>
        <v/>
      </c>
    </row>
    <row r="81">
      <c r="A81" s="15" t="n"/>
      <c r="B81" s="28" t="n"/>
      <c r="C81" s="29" t="n"/>
      <c r="D81" s="29" t="n"/>
      <c r="E81" s="15" t="n"/>
      <c r="F81" s="15" t="n"/>
      <c r="G81" s="15" t="n"/>
      <c r="H81" s="18" t="n"/>
      <c r="I81" s="31">
        <f>IF(OR(C81="",D81=""),"",IFERROR(IF(D81&gt;C81,(D81-C81)*24,""),""))</f>
        <v/>
      </c>
      <c r="J81" s="31">
        <f>IF(OR(A81="",B81="",E81="",F81="",I81="",H81=""),"",IF(H81="Cancelado",0,IF(OR(C81&lt;'Parâmetros'!$B$6,D81&gt;'Parâmetros'!$B$7),"",I81)))</f>
        <v/>
      </c>
      <c r="K81" s="5">
        <f>IF(COUNTA(A81:H81)=0,"",IF(OR(A81="",B81="",C81="",D81="",E81="",F81="",H81=""),"Conferir campos",IF(D81&lt;=C81,"Conferir horário",IF(OR(C81&lt;'Parâmetros'!$B$6,D81&gt;'Parâmetros'!$B$7),"Fora do horário",IF(H81="Cancelado","Não ocupa",IF(COUNTIFS($B$6:$B$105,B81,$E$6:$E$105,E81,$C$6:$C$105,"&lt;"&amp;D81,$D$6:$D$105,"&gt;"&amp;C81,$H$6:$H$105,"&lt;&gt;Cancelado")&gt;1,"Conferir sobreposição","OK"))))))</f>
        <v/>
      </c>
    </row>
    <row r="82">
      <c r="A82" s="15" t="n"/>
      <c r="B82" s="28" t="n"/>
      <c r="C82" s="29" t="n"/>
      <c r="D82" s="29" t="n"/>
      <c r="E82" s="15" t="n"/>
      <c r="F82" s="15" t="n"/>
      <c r="G82" s="15" t="n"/>
      <c r="H82" s="18" t="n"/>
      <c r="I82" s="30">
        <f>IF(OR(C82="",D82=""),"",IFERROR(IF(D82&gt;C82,(D82-C82)*24,""),""))</f>
        <v/>
      </c>
      <c r="J82" s="30">
        <f>IF(OR(A82="",B82="",E82="",F82="",I82="",H82=""),"",IF(H82="Cancelado",0,IF(OR(C82&lt;'Parâmetros'!$B$6,D82&gt;'Parâmetros'!$B$7),"",I82)))</f>
        <v/>
      </c>
      <c r="K82" s="7">
        <f>IF(COUNTA(A82:H82)=0,"",IF(OR(A82="",B82="",C82="",D82="",E82="",F82="",H82=""),"Conferir campos",IF(D82&lt;=C82,"Conferir horário",IF(OR(C82&lt;'Parâmetros'!$B$6,D82&gt;'Parâmetros'!$B$7),"Fora do horário",IF(H82="Cancelado","Não ocupa",IF(COUNTIFS($B$6:$B$105,B82,$E$6:$E$105,E82,$C$6:$C$105,"&lt;"&amp;D82,$D$6:$D$105,"&gt;"&amp;C82,$H$6:$H$105,"&lt;&gt;Cancelado")&gt;1,"Conferir sobreposição","OK"))))))</f>
        <v/>
      </c>
    </row>
    <row r="83">
      <c r="A83" s="15" t="n"/>
      <c r="B83" s="28" t="n"/>
      <c r="C83" s="29" t="n"/>
      <c r="D83" s="29" t="n"/>
      <c r="E83" s="15" t="n"/>
      <c r="F83" s="15" t="n"/>
      <c r="G83" s="15" t="n"/>
      <c r="H83" s="18" t="n"/>
      <c r="I83" s="31">
        <f>IF(OR(C83="",D83=""),"",IFERROR(IF(D83&gt;C83,(D83-C83)*24,""),""))</f>
        <v/>
      </c>
      <c r="J83" s="31">
        <f>IF(OR(A83="",B83="",E83="",F83="",I83="",H83=""),"",IF(H83="Cancelado",0,IF(OR(C83&lt;'Parâmetros'!$B$6,D83&gt;'Parâmetros'!$B$7),"",I83)))</f>
        <v/>
      </c>
      <c r="K83" s="5">
        <f>IF(COUNTA(A83:H83)=0,"",IF(OR(A83="",B83="",C83="",D83="",E83="",F83="",H83=""),"Conferir campos",IF(D83&lt;=C83,"Conferir horário",IF(OR(C83&lt;'Parâmetros'!$B$6,D83&gt;'Parâmetros'!$B$7),"Fora do horário",IF(H83="Cancelado","Não ocupa",IF(COUNTIFS($B$6:$B$105,B83,$E$6:$E$105,E83,$C$6:$C$105,"&lt;"&amp;D83,$D$6:$D$105,"&gt;"&amp;C83,$H$6:$H$105,"&lt;&gt;Cancelado")&gt;1,"Conferir sobreposição","OK"))))))</f>
        <v/>
      </c>
    </row>
    <row r="84">
      <c r="A84" s="15" t="n"/>
      <c r="B84" s="28" t="n"/>
      <c r="C84" s="29" t="n"/>
      <c r="D84" s="29" t="n"/>
      <c r="E84" s="15" t="n"/>
      <c r="F84" s="15" t="n"/>
      <c r="G84" s="15" t="n"/>
      <c r="H84" s="18" t="n"/>
      <c r="I84" s="30">
        <f>IF(OR(C84="",D84=""),"",IFERROR(IF(D84&gt;C84,(D84-C84)*24,""),""))</f>
        <v/>
      </c>
      <c r="J84" s="30">
        <f>IF(OR(A84="",B84="",E84="",F84="",I84="",H84=""),"",IF(H84="Cancelado",0,IF(OR(C84&lt;'Parâmetros'!$B$6,D84&gt;'Parâmetros'!$B$7),"",I84)))</f>
        <v/>
      </c>
      <c r="K84" s="7">
        <f>IF(COUNTA(A84:H84)=0,"",IF(OR(A84="",B84="",C84="",D84="",E84="",F84="",H84=""),"Conferir campos",IF(D84&lt;=C84,"Conferir horário",IF(OR(C84&lt;'Parâmetros'!$B$6,D84&gt;'Parâmetros'!$B$7),"Fora do horário",IF(H84="Cancelado","Não ocupa",IF(COUNTIFS($B$6:$B$105,B84,$E$6:$E$105,E84,$C$6:$C$105,"&lt;"&amp;D84,$D$6:$D$105,"&gt;"&amp;C84,$H$6:$H$105,"&lt;&gt;Cancelado")&gt;1,"Conferir sobreposição","OK"))))))</f>
        <v/>
      </c>
    </row>
    <row r="85">
      <c r="A85" s="15" t="n"/>
      <c r="B85" s="28" t="n"/>
      <c r="C85" s="29" t="n"/>
      <c r="D85" s="29" t="n"/>
      <c r="E85" s="15" t="n"/>
      <c r="F85" s="15" t="n"/>
      <c r="G85" s="15" t="n"/>
      <c r="H85" s="18" t="n"/>
      <c r="I85" s="31">
        <f>IF(OR(C85="",D85=""),"",IFERROR(IF(D85&gt;C85,(D85-C85)*24,""),""))</f>
        <v/>
      </c>
      <c r="J85" s="31">
        <f>IF(OR(A85="",B85="",E85="",F85="",I85="",H85=""),"",IF(H85="Cancelado",0,IF(OR(C85&lt;'Parâmetros'!$B$6,D85&gt;'Parâmetros'!$B$7),"",I85)))</f>
        <v/>
      </c>
      <c r="K85" s="5">
        <f>IF(COUNTA(A85:H85)=0,"",IF(OR(A85="",B85="",C85="",D85="",E85="",F85="",H85=""),"Conferir campos",IF(D85&lt;=C85,"Conferir horário",IF(OR(C85&lt;'Parâmetros'!$B$6,D85&gt;'Parâmetros'!$B$7),"Fora do horário",IF(H85="Cancelado","Não ocupa",IF(COUNTIFS($B$6:$B$105,B85,$E$6:$E$105,E85,$C$6:$C$105,"&lt;"&amp;D85,$D$6:$D$105,"&gt;"&amp;C85,$H$6:$H$105,"&lt;&gt;Cancelado")&gt;1,"Conferir sobreposição","OK"))))))</f>
        <v/>
      </c>
    </row>
    <row r="86">
      <c r="A86" s="15" t="n"/>
      <c r="B86" s="28" t="n"/>
      <c r="C86" s="29" t="n"/>
      <c r="D86" s="29" t="n"/>
      <c r="E86" s="15" t="n"/>
      <c r="F86" s="15" t="n"/>
      <c r="G86" s="15" t="n"/>
      <c r="H86" s="18" t="n"/>
      <c r="I86" s="30">
        <f>IF(OR(C86="",D86=""),"",IFERROR(IF(D86&gt;C86,(D86-C86)*24,""),""))</f>
        <v/>
      </c>
      <c r="J86" s="30">
        <f>IF(OR(A86="",B86="",E86="",F86="",I86="",H86=""),"",IF(H86="Cancelado",0,IF(OR(C86&lt;'Parâmetros'!$B$6,D86&gt;'Parâmetros'!$B$7),"",I86)))</f>
        <v/>
      </c>
      <c r="K86" s="7">
        <f>IF(COUNTA(A86:H86)=0,"",IF(OR(A86="",B86="",C86="",D86="",E86="",F86="",H86=""),"Conferir campos",IF(D86&lt;=C86,"Conferir horário",IF(OR(C86&lt;'Parâmetros'!$B$6,D86&gt;'Parâmetros'!$B$7),"Fora do horário",IF(H86="Cancelado","Não ocupa",IF(COUNTIFS($B$6:$B$105,B86,$E$6:$E$105,E86,$C$6:$C$105,"&lt;"&amp;D86,$D$6:$D$105,"&gt;"&amp;C86,$H$6:$H$105,"&lt;&gt;Cancelado")&gt;1,"Conferir sobreposição","OK"))))))</f>
        <v/>
      </c>
    </row>
    <row r="87">
      <c r="A87" s="15" t="n"/>
      <c r="B87" s="28" t="n"/>
      <c r="C87" s="29" t="n"/>
      <c r="D87" s="29" t="n"/>
      <c r="E87" s="15" t="n"/>
      <c r="F87" s="15" t="n"/>
      <c r="G87" s="15" t="n"/>
      <c r="H87" s="18" t="n"/>
      <c r="I87" s="31">
        <f>IF(OR(C87="",D87=""),"",IFERROR(IF(D87&gt;C87,(D87-C87)*24,""),""))</f>
        <v/>
      </c>
      <c r="J87" s="31">
        <f>IF(OR(A87="",B87="",E87="",F87="",I87="",H87=""),"",IF(H87="Cancelado",0,IF(OR(C87&lt;'Parâmetros'!$B$6,D87&gt;'Parâmetros'!$B$7),"",I87)))</f>
        <v/>
      </c>
      <c r="K87" s="5">
        <f>IF(COUNTA(A87:H87)=0,"",IF(OR(A87="",B87="",C87="",D87="",E87="",F87="",H87=""),"Conferir campos",IF(D87&lt;=C87,"Conferir horário",IF(OR(C87&lt;'Parâmetros'!$B$6,D87&gt;'Parâmetros'!$B$7),"Fora do horário",IF(H87="Cancelado","Não ocupa",IF(COUNTIFS($B$6:$B$105,B87,$E$6:$E$105,E87,$C$6:$C$105,"&lt;"&amp;D87,$D$6:$D$105,"&gt;"&amp;C87,$H$6:$H$105,"&lt;&gt;Cancelado")&gt;1,"Conferir sobreposição","OK"))))))</f>
        <v/>
      </c>
    </row>
    <row r="88">
      <c r="A88" s="15" t="n"/>
      <c r="B88" s="28" t="n"/>
      <c r="C88" s="29" t="n"/>
      <c r="D88" s="29" t="n"/>
      <c r="E88" s="15" t="n"/>
      <c r="F88" s="15" t="n"/>
      <c r="G88" s="15" t="n"/>
      <c r="H88" s="18" t="n"/>
      <c r="I88" s="30">
        <f>IF(OR(C88="",D88=""),"",IFERROR(IF(D88&gt;C88,(D88-C88)*24,""),""))</f>
        <v/>
      </c>
      <c r="J88" s="30">
        <f>IF(OR(A88="",B88="",E88="",F88="",I88="",H88=""),"",IF(H88="Cancelado",0,IF(OR(C88&lt;'Parâmetros'!$B$6,D88&gt;'Parâmetros'!$B$7),"",I88)))</f>
        <v/>
      </c>
      <c r="K88" s="7">
        <f>IF(COUNTA(A88:H88)=0,"",IF(OR(A88="",B88="",C88="",D88="",E88="",F88="",H88=""),"Conferir campos",IF(D88&lt;=C88,"Conferir horário",IF(OR(C88&lt;'Parâmetros'!$B$6,D88&gt;'Parâmetros'!$B$7),"Fora do horário",IF(H88="Cancelado","Não ocupa",IF(COUNTIFS($B$6:$B$105,B88,$E$6:$E$105,E88,$C$6:$C$105,"&lt;"&amp;D88,$D$6:$D$105,"&gt;"&amp;C88,$H$6:$H$105,"&lt;&gt;Cancelado")&gt;1,"Conferir sobreposição","OK"))))))</f>
        <v/>
      </c>
    </row>
    <row r="89">
      <c r="A89" s="15" t="n"/>
      <c r="B89" s="28" t="n"/>
      <c r="C89" s="29" t="n"/>
      <c r="D89" s="29" t="n"/>
      <c r="E89" s="15" t="n"/>
      <c r="F89" s="15" t="n"/>
      <c r="G89" s="15" t="n"/>
      <c r="H89" s="18" t="n"/>
      <c r="I89" s="31">
        <f>IF(OR(C89="",D89=""),"",IFERROR(IF(D89&gt;C89,(D89-C89)*24,""),""))</f>
        <v/>
      </c>
      <c r="J89" s="31">
        <f>IF(OR(A89="",B89="",E89="",F89="",I89="",H89=""),"",IF(H89="Cancelado",0,IF(OR(C89&lt;'Parâmetros'!$B$6,D89&gt;'Parâmetros'!$B$7),"",I89)))</f>
        <v/>
      </c>
      <c r="K89" s="5">
        <f>IF(COUNTA(A89:H89)=0,"",IF(OR(A89="",B89="",C89="",D89="",E89="",F89="",H89=""),"Conferir campos",IF(D89&lt;=C89,"Conferir horário",IF(OR(C89&lt;'Parâmetros'!$B$6,D89&gt;'Parâmetros'!$B$7),"Fora do horário",IF(H89="Cancelado","Não ocupa",IF(COUNTIFS($B$6:$B$105,B89,$E$6:$E$105,E89,$C$6:$C$105,"&lt;"&amp;D89,$D$6:$D$105,"&gt;"&amp;C89,$H$6:$H$105,"&lt;&gt;Cancelado")&gt;1,"Conferir sobreposição","OK"))))))</f>
        <v/>
      </c>
    </row>
    <row r="90">
      <c r="A90" s="15" t="n"/>
      <c r="B90" s="28" t="n"/>
      <c r="C90" s="29" t="n"/>
      <c r="D90" s="29" t="n"/>
      <c r="E90" s="15" t="n"/>
      <c r="F90" s="15" t="n"/>
      <c r="G90" s="15" t="n"/>
      <c r="H90" s="18" t="n"/>
      <c r="I90" s="30">
        <f>IF(OR(C90="",D90=""),"",IFERROR(IF(D90&gt;C90,(D90-C90)*24,""),""))</f>
        <v/>
      </c>
      <c r="J90" s="30">
        <f>IF(OR(A90="",B90="",E90="",F90="",I90="",H90=""),"",IF(H90="Cancelado",0,IF(OR(C90&lt;'Parâmetros'!$B$6,D90&gt;'Parâmetros'!$B$7),"",I90)))</f>
        <v/>
      </c>
      <c r="K90" s="7">
        <f>IF(COUNTA(A90:H90)=0,"",IF(OR(A90="",B90="",C90="",D90="",E90="",F90="",H90=""),"Conferir campos",IF(D90&lt;=C90,"Conferir horário",IF(OR(C90&lt;'Parâmetros'!$B$6,D90&gt;'Parâmetros'!$B$7),"Fora do horário",IF(H90="Cancelado","Não ocupa",IF(COUNTIFS($B$6:$B$105,B90,$E$6:$E$105,E90,$C$6:$C$105,"&lt;"&amp;D90,$D$6:$D$105,"&gt;"&amp;C90,$H$6:$H$105,"&lt;&gt;Cancelado")&gt;1,"Conferir sobreposição","OK"))))))</f>
        <v/>
      </c>
    </row>
    <row r="91">
      <c r="A91" s="15" t="n"/>
      <c r="B91" s="28" t="n"/>
      <c r="C91" s="29" t="n"/>
      <c r="D91" s="29" t="n"/>
      <c r="E91" s="15" t="n"/>
      <c r="F91" s="15" t="n"/>
      <c r="G91" s="15" t="n"/>
      <c r="H91" s="18" t="n"/>
      <c r="I91" s="31">
        <f>IF(OR(C91="",D91=""),"",IFERROR(IF(D91&gt;C91,(D91-C91)*24,""),""))</f>
        <v/>
      </c>
      <c r="J91" s="31">
        <f>IF(OR(A91="",B91="",E91="",F91="",I91="",H91=""),"",IF(H91="Cancelado",0,IF(OR(C91&lt;'Parâmetros'!$B$6,D91&gt;'Parâmetros'!$B$7),"",I91)))</f>
        <v/>
      </c>
      <c r="K91" s="5">
        <f>IF(COUNTA(A91:H91)=0,"",IF(OR(A91="",B91="",C91="",D91="",E91="",F91="",H91=""),"Conferir campos",IF(D91&lt;=C91,"Conferir horário",IF(OR(C91&lt;'Parâmetros'!$B$6,D91&gt;'Parâmetros'!$B$7),"Fora do horário",IF(H91="Cancelado","Não ocupa",IF(COUNTIFS($B$6:$B$105,B91,$E$6:$E$105,E91,$C$6:$C$105,"&lt;"&amp;D91,$D$6:$D$105,"&gt;"&amp;C91,$H$6:$H$105,"&lt;&gt;Cancelado")&gt;1,"Conferir sobreposição","OK"))))))</f>
        <v/>
      </c>
    </row>
    <row r="92">
      <c r="A92" s="15" t="n"/>
      <c r="B92" s="28" t="n"/>
      <c r="C92" s="29" t="n"/>
      <c r="D92" s="29" t="n"/>
      <c r="E92" s="15" t="n"/>
      <c r="F92" s="15" t="n"/>
      <c r="G92" s="15" t="n"/>
      <c r="H92" s="18" t="n"/>
      <c r="I92" s="30">
        <f>IF(OR(C92="",D92=""),"",IFERROR(IF(D92&gt;C92,(D92-C92)*24,""),""))</f>
        <v/>
      </c>
      <c r="J92" s="30">
        <f>IF(OR(A92="",B92="",E92="",F92="",I92="",H92=""),"",IF(H92="Cancelado",0,IF(OR(C92&lt;'Parâmetros'!$B$6,D92&gt;'Parâmetros'!$B$7),"",I92)))</f>
        <v/>
      </c>
      <c r="K92" s="7">
        <f>IF(COUNTA(A92:H92)=0,"",IF(OR(A92="",B92="",C92="",D92="",E92="",F92="",H92=""),"Conferir campos",IF(D92&lt;=C92,"Conferir horário",IF(OR(C92&lt;'Parâmetros'!$B$6,D92&gt;'Parâmetros'!$B$7),"Fora do horário",IF(H92="Cancelado","Não ocupa",IF(COUNTIFS($B$6:$B$105,B92,$E$6:$E$105,E92,$C$6:$C$105,"&lt;"&amp;D92,$D$6:$D$105,"&gt;"&amp;C92,$H$6:$H$105,"&lt;&gt;Cancelado")&gt;1,"Conferir sobreposição","OK"))))))</f>
        <v/>
      </c>
    </row>
    <row r="93">
      <c r="A93" s="15" t="n"/>
      <c r="B93" s="28" t="n"/>
      <c r="C93" s="29" t="n"/>
      <c r="D93" s="29" t="n"/>
      <c r="E93" s="15" t="n"/>
      <c r="F93" s="15" t="n"/>
      <c r="G93" s="15" t="n"/>
      <c r="H93" s="18" t="n"/>
      <c r="I93" s="31">
        <f>IF(OR(C93="",D93=""),"",IFERROR(IF(D93&gt;C93,(D93-C93)*24,""),""))</f>
        <v/>
      </c>
      <c r="J93" s="31">
        <f>IF(OR(A93="",B93="",E93="",F93="",I93="",H93=""),"",IF(H93="Cancelado",0,IF(OR(C93&lt;'Parâmetros'!$B$6,D93&gt;'Parâmetros'!$B$7),"",I93)))</f>
        <v/>
      </c>
      <c r="K93" s="5">
        <f>IF(COUNTA(A93:H93)=0,"",IF(OR(A93="",B93="",C93="",D93="",E93="",F93="",H93=""),"Conferir campos",IF(D93&lt;=C93,"Conferir horário",IF(OR(C93&lt;'Parâmetros'!$B$6,D93&gt;'Parâmetros'!$B$7),"Fora do horário",IF(H93="Cancelado","Não ocupa",IF(COUNTIFS($B$6:$B$105,B93,$E$6:$E$105,E93,$C$6:$C$105,"&lt;"&amp;D93,$D$6:$D$105,"&gt;"&amp;C93,$H$6:$H$105,"&lt;&gt;Cancelado")&gt;1,"Conferir sobreposição","OK"))))))</f>
        <v/>
      </c>
    </row>
    <row r="94">
      <c r="A94" s="15" t="n"/>
      <c r="B94" s="28" t="n"/>
      <c r="C94" s="29" t="n"/>
      <c r="D94" s="29" t="n"/>
      <c r="E94" s="15" t="n"/>
      <c r="F94" s="15" t="n"/>
      <c r="G94" s="15" t="n"/>
      <c r="H94" s="18" t="n"/>
      <c r="I94" s="30">
        <f>IF(OR(C94="",D94=""),"",IFERROR(IF(D94&gt;C94,(D94-C94)*24,""),""))</f>
        <v/>
      </c>
      <c r="J94" s="30">
        <f>IF(OR(A94="",B94="",E94="",F94="",I94="",H94=""),"",IF(H94="Cancelado",0,IF(OR(C94&lt;'Parâmetros'!$B$6,D94&gt;'Parâmetros'!$B$7),"",I94)))</f>
        <v/>
      </c>
      <c r="K94" s="7">
        <f>IF(COUNTA(A94:H94)=0,"",IF(OR(A94="",B94="",C94="",D94="",E94="",F94="",H94=""),"Conferir campos",IF(D94&lt;=C94,"Conferir horário",IF(OR(C94&lt;'Parâmetros'!$B$6,D94&gt;'Parâmetros'!$B$7),"Fora do horário",IF(H94="Cancelado","Não ocupa",IF(COUNTIFS($B$6:$B$105,B94,$E$6:$E$105,E94,$C$6:$C$105,"&lt;"&amp;D94,$D$6:$D$105,"&gt;"&amp;C94,$H$6:$H$105,"&lt;&gt;Cancelado")&gt;1,"Conferir sobreposição","OK"))))))</f>
        <v/>
      </c>
    </row>
    <row r="95">
      <c r="A95" s="15" t="n"/>
      <c r="B95" s="28" t="n"/>
      <c r="C95" s="29" t="n"/>
      <c r="D95" s="29" t="n"/>
      <c r="E95" s="15" t="n"/>
      <c r="F95" s="15" t="n"/>
      <c r="G95" s="15" t="n"/>
      <c r="H95" s="18" t="n"/>
      <c r="I95" s="31">
        <f>IF(OR(C95="",D95=""),"",IFERROR(IF(D95&gt;C95,(D95-C95)*24,""),""))</f>
        <v/>
      </c>
      <c r="J95" s="31">
        <f>IF(OR(A95="",B95="",E95="",F95="",I95="",H95=""),"",IF(H95="Cancelado",0,IF(OR(C95&lt;'Parâmetros'!$B$6,D95&gt;'Parâmetros'!$B$7),"",I95)))</f>
        <v/>
      </c>
      <c r="K95" s="5">
        <f>IF(COUNTA(A95:H95)=0,"",IF(OR(A95="",B95="",C95="",D95="",E95="",F95="",H95=""),"Conferir campos",IF(D95&lt;=C95,"Conferir horário",IF(OR(C95&lt;'Parâmetros'!$B$6,D95&gt;'Parâmetros'!$B$7),"Fora do horário",IF(H95="Cancelado","Não ocupa",IF(COUNTIFS($B$6:$B$105,B95,$E$6:$E$105,E95,$C$6:$C$105,"&lt;"&amp;D95,$D$6:$D$105,"&gt;"&amp;C95,$H$6:$H$105,"&lt;&gt;Cancelado")&gt;1,"Conferir sobreposição","OK"))))))</f>
        <v/>
      </c>
    </row>
    <row r="96">
      <c r="A96" s="15" t="n"/>
      <c r="B96" s="28" t="n"/>
      <c r="C96" s="29" t="n"/>
      <c r="D96" s="29" t="n"/>
      <c r="E96" s="15" t="n"/>
      <c r="F96" s="15" t="n"/>
      <c r="G96" s="15" t="n"/>
      <c r="H96" s="18" t="n"/>
      <c r="I96" s="30">
        <f>IF(OR(C96="",D96=""),"",IFERROR(IF(D96&gt;C96,(D96-C96)*24,""),""))</f>
        <v/>
      </c>
      <c r="J96" s="30">
        <f>IF(OR(A96="",B96="",E96="",F96="",I96="",H96=""),"",IF(H96="Cancelado",0,IF(OR(C96&lt;'Parâmetros'!$B$6,D96&gt;'Parâmetros'!$B$7),"",I96)))</f>
        <v/>
      </c>
      <c r="K96" s="7">
        <f>IF(COUNTA(A96:H96)=0,"",IF(OR(A96="",B96="",C96="",D96="",E96="",F96="",H96=""),"Conferir campos",IF(D96&lt;=C96,"Conferir horário",IF(OR(C96&lt;'Parâmetros'!$B$6,D96&gt;'Parâmetros'!$B$7),"Fora do horário",IF(H96="Cancelado","Não ocupa",IF(COUNTIFS($B$6:$B$105,B96,$E$6:$E$105,E96,$C$6:$C$105,"&lt;"&amp;D96,$D$6:$D$105,"&gt;"&amp;C96,$H$6:$H$105,"&lt;&gt;Cancelado")&gt;1,"Conferir sobreposição","OK"))))))</f>
        <v/>
      </c>
    </row>
    <row r="97">
      <c r="A97" s="15" t="n"/>
      <c r="B97" s="28" t="n"/>
      <c r="C97" s="29" t="n"/>
      <c r="D97" s="29" t="n"/>
      <c r="E97" s="15" t="n"/>
      <c r="F97" s="15" t="n"/>
      <c r="G97" s="15" t="n"/>
      <c r="H97" s="18" t="n"/>
      <c r="I97" s="31">
        <f>IF(OR(C97="",D97=""),"",IFERROR(IF(D97&gt;C97,(D97-C97)*24,""),""))</f>
        <v/>
      </c>
      <c r="J97" s="31">
        <f>IF(OR(A97="",B97="",E97="",F97="",I97="",H97=""),"",IF(H97="Cancelado",0,IF(OR(C97&lt;'Parâmetros'!$B$6,D97&gt;'Parâmetros'!$B$7),"",I97)))</f>
        <v/>
      </c>
      <c r="K97" s="5">
        <f>IF(COUNTA(A97:H97)=0,"",IF(OR(A97="",B97="",C97="",D97="",E97="",F97="",H97=""),"Conferir campos",IF(D97&lt;=C97,"Conferir horário",IF(OR(C97&lt;'Parâmetros'!$B$6,D97&gt;'Parâmetros'!$B$7),"Fora do horário",IF(H97="Cancelado","Não ocupa",IF(COUNTIFS($B$6:$B$105,B97,$E$6:$E$105,E97,$C$6:$C$105,"&lt;"&amp;D97,$D$6:$D$105,"&gt;"&amp;C97,$H$6:$H$105,"&lt;&gt;Cancelado")&gt;1,"Conferir sobreposição","OK"))))))</f>
        <v/>
      </c>
    </row>
    <row r="98">
      <c r="A98" s="15" t="n"/>
      <c r="B98" s="28" t="n"/>
      <c r="C98" s="29" t="n"/>
      <c r="D98" s="29" t="n"/>
      <c r="E98" s="15" t="n"/>
      <c r="F98" s="15" t="n"/>
      <c r="G98" s="15" t="n"/>
      <c r="H98" s="18" t="n"/>
      <c r="I98" s="30">
        <f>IF(OR(C98="",D98=""),"",IFERROR(IF(D98&gt;C98,(D98-C98)*24,""),""))</f>
        <v/>
      </c>
      <c r="J98" s="30">
        <f>IF(OR(A98="",B98="",E98="",F98="",I98="",H98=""),"",IF(H98="Cancelado",0,IF(OR(C98&lt;'Parâmetros'!$B$6,D98&gt;'Parâmetros'!$B$7),"",I98)))</f>
        <v/>
      </c>
      <c r="K98" s="7">
        <f>IF(COUNTA(A98:H98)=0,"",IF(OR(A98="",B98="",C98="",D98="",E98="",F98="",H98=""),"Conferir campos",IF(D98&lt;=C98,"Conferir horário",IF(OR(C98&lt;'Parâmetros'!$B$6,D98&gt;'Parâmetros'!$B$7),"Fora do horário",IF(H98="Cancelado","Não ocupa",IF(COUNTIFS($B$6:$B$105,B98,$E$6:$E$105,E98,$C$6:$C$105,"&lt;"&amp;D98,$D$6:$D$105,"&gt;"&amp;C98,$H$6:$H$105,"&lt;&gt;Cancelado")&gt;1,"Conferir sobreposição","OK"))))))</f>
        <v/>
      </c>
    </row>
    <row r="99">
      <c r="A99" s="15" t="n"/>
      <c r="B99" s="28" t="n"/>
      <c r="C99" s="29" t="n"/>
      <c r="D99" s="29" t="n"/>
      <c r="E99" s="15" t="n"/>
      <c r="F99" s="15" t="n"/>
      <c r="G99" s="15" t="n"/>
      <c r="H99" s="18" t="n"/>
      <c r="I99" s="31">
        <f>IF(OR(C99="",D99=""),"",IFERROR(IF(D99&gt;C99,(D99-C99)*24,""),""))</f>
        <v/>
      </c>
      <c r="J99" s="31">
        <f>IF(OR(A99="",B99="",E99="",F99="",I99="",H99=""),"",IF(H99="Cancelado",0,IF(OR(C99&lt;'Parâmetros'!$B$6,D99&gt;'Parâmetros'!$B$7),"",I99)))</f>
        <v/>
      </c>
      <c r="K99" s="5">
        <f>IF(COUNTA(A99:H99)=0,"",IF(OR(A99="",B99="",C99="",D99="",E99="",F99="",H99=""),"Conferir campos",IF(D99&lt;=C99,"Conferir horário",IF(OR(C99&lt;'Parâmetros'!$B$6,D99&gt;'Parâmetros'!$B$7),"Fora do horário",IF(H99="Cancelado","Não ocupa",IF(COUNTIFS($B$6:$B$105,B99,$E$6:$E$105,E99,$C$6:$C$105,"&lt;"&amp;D99,$D$6:$D$105,"&gt;"&amp;C99,$H$6:$H$105,"&lt;&gt;Cancelado")&gt;1,"Conferir sobreposição","OK"))))))</f>
        <v/>
      </c>
    </row>
    <row r="100">
      <c r="A100" s="15" t="n"/>
      <c r="B100" s="28" t="n"/>
      <c r="C100" s="29" t="n"/>
      <c r="D100" s="29" t="n"/>
      <c r="E100" s="15" t="n"/>
      <c r="F100" s="15" t="n"/>
      <c r="G100" s="15" t="n"/>
      <c r="H100" s="18" t="n"/>
      <c r="I100" s="30">
        <f>IF(OR(C100="",D100=""),"",IFERROR(IF(D100&gt;C100,(D100-C100)*24,""),""))</f>
        <v/>
      </c>
      <c r="J100" s="30">
        <f>IF(OR(A100="",B100="",E100="",F100="",I100="",H100=""),"",IF(H100="Cancelado",0,IF(OR(C100&lt;'Parâmetros'!$B$6,D100&gt;'Parâmetros'!$B$7),"",I100)))</f>
        <v/>
      </c>
      <c r="K100" s="7">
        <f>IF(COUNTA(A100:H100)=0,"",IF(OR(A100="",B100="",C100="",D100="",E100="",F100="",H100=""),"Conferir campos",IF(D100&lt;=C100,"Conferir horário",IF(OR(C100&lt;'Parâmetros'!$B$6,D100&gt;'Parâmetros'!$B$7),"Fora do horário",IF(H100="Cancelado","Não ocupa",IF(COUNTIFS($B$6:$B$105,B100,$E$6:$E$105,E100,$C$6:$C$105,"&lt;"&amp;D100,$D$6:$D$105,"&gt;"&amp;C100,$H$6:$H$105,"&lt;&gt;Cancelado")&gt;1,"Conferir sobreposição","OK"))))))</f>
        <v/>
      </c>
    </row>
    <row r="101">
      <c r="A101" s="15" t="n"/>
      <c r="B101" s="28" t="n"/>
      <c r="C101" s="29" t="n"/>
      <c r="D101" s="29" t="n"/>
      <c r="E101" s="15" t="n"/>
      <c r="F101" s="15" t="n"/>
      <c r="G101" s="15" t="n"/>
      <c r="H101" s="18" t="n"/>
      <c r="I101" s="31">
        <f>IF(OR(C101="",D101=""),"",IFERROR(IF(D101&gt;C101,(D101-C101)*24,""),""))</f>
        <v/>
      </c>
      <c r="J101" s="31">
        <f>IF(OR(A101="",B101="",E101="",F101="",I101="",H101=""),"",IF(H101="Cancelado",0,IF(OR(C101&lt;'Parâmetros'!$B$6,D101&gt;'Parâmetros'!$B$7),"",I101)))</f>
        <v/>
      </c>
      <c r="K101" s="5">
        <f>IF(COUNTA(A101:H101)=0,"",IF(OR(A101="",B101="",C101="",D101="",E101="",F101="",H101=""),"Conferir campos",IF(D101&lt;=C101,"Conferir horário",IF(OR(C101&lt;'Parâmetros'!$B$6,D101&gt;'Parâmetros'!$B$7),"Fora do horário",IF(H101="Cancelado","Não ocupa",IF(COUNTIFS($B$6:$B$105,B101,$E$6:$E$105,E101,$C$6:$C$105,"&lt;"&amp;D101,$D$6:$D$105,"&gt;"&amp;C101,$H$6:$H$105,"&lt;&gt;Cancelado")&gt;1,"Conferir sobreposição","OK"))))))</f>
        <v/>
      </c>
    </row>
    <row r="102">
      <c r="A102" s="15" t="n"/>
      <c r="B102" s="28" t="n"/>
      <c r="C102" s="29" t="n"/>
      <c r="D102" s="29" t="n"/>
      <c r="E102" s="15" t="n"/>
      <c r="F102" s="15" t="n"/>
      <c r="G102" s="15" t="n"/>
      <c r="H102" s="18" t="n"/>
      <c r="I102" s="30">
        <f>IF(OR(C102="",D102=""),"",IFERROR(IF(D102&gt;C102,(D102-C102)*24,""),""))</f>
        <v/>
      </c>
      <c r="J102" s="30">
        <f>IF(OR(A102="",B102="",E102="",F102="",I102="",H102=""),"",IF(H102="Cancelado",0,IF(OR(C102&lt;'Parâmetros'!$B$6,D102&gt;'Parâmetros'!$B$7),"",I102)))</f>
        <v/>
      </c>
      <c r="K102" s="7">
        <f>IF(COUNTA(A102:H102)=0,"",IF(OR(A102="",B102="",C102="",D102="",E102="",F102="",H102=""),"Conferir campos",IF(D102&lt;=C102,"Conferir horário",IF(OR(C102&lt;'Parâmetros'!$B$6,D102&gt;'Parâmetros'!$B$7),"Fora do horário",IF(H102="Cancelado","Não ocupa",IF(COUNTIFS($B$6:$B$105,B102,$E$6:$E$105,E102,$C$6:$C$105,"&lt;"&amp;D102,$D$6:$D$105,"&gt;"&amp;C102,$H$6:$H$105,"&lt;&gt;Cancelado")&gt;1,"Conferir sobreposição","OK"))))))</f>
        <v/>
      </c>
    </row>
    <row r="103">
      <c r="A103" s="15" t="n"/>
      <c r="B103" s="28" t="n"/>
      <c r="C103" s="29" t="n"/>
      <c r="D103" s="29" t="n"/>
      <c r="E103" s="15" t="n"/>
      <c r="F103" s="15" t="n"/>
      <c r="G103" s="15" t="n"/>
      <c r="H103" s="18" t="n"/>
      <c r="I103" s="31">
        <f>IF(OR(C103="",D103=""),"",IFERROR(IF(D103&gt;C103,(D103-C103)*24,""),""))</f>
        <v/>
      </c>
      <c r="J103" s="31">
        <f>IF(OR(A103="",B103="",E103="",F103="",I103="",H103=""),"",IF(H103="Cancelado",0,IF(OR(C103&lt;'Parâmetros'!$B$6,D103&gt;'Parâmetros'!$B$7),"",I103)))</f>
        <v/>
      </c>
      <c r="K103" s="5">
        <f>IF(COUNTA(A103:H103)=0,"",IF(OR(A103="",B103="",C103="",D103="",E103="",F103="",H103=""),"Conferir campos",IF(D103&lt;=C103,"Conferir horário",IF(OR(C103&lt;'Parâmetros'!$B$6,D103&gt;'Parâmetros'!$B$7),"Fora do horário",IF(H103="Cancelado","Não ocupa",IF(COUNTIFS($B$6:$B$105,B103,$E$6:$E$105,E103,$C$6:$C$105,"&lt;"&amp;D103,$D$6:$D$105,"&gt;"&amp;C103,$H$6:$H$105,"&lt;&gt;Cancelado")&gt;1,"Conferir sobreposição","OK"))))))</f>
        <v/>
      </c>
    </row>
    <row r="104">
      <c r="A104" s="15" t="n"/>
      <c r="B104" s="28" t="n"/>
      <c r="C104" s="29" t="n"/>
      <c r="D104" s="29" t="n"/>
      <c r="E104" s="15" t="n"/>
      <c r="F104" s="15" t="n"/>
      <c r="G104" s="15" t="n"/>
      <c r="H104" s="18" t="n"/>
      <c r="I104" s="30">
        <f>IF(OR(C104="",D104=""),"",IFERROR(IF(D104&gt;C104,(D104-C104)*24,""),""))</f>
        <v/>
      </c>
      <c r="J104" s="30">
        <f>IF(OR(A104="",B104="",E104="",F104="",I104="",H104=""),"",IF(H104="Cancelado",0,IF(OR(C104&lt;'Parâmetros'!$B$6,D104&gt;'Parâmetros'!$B$7),"",I104)))</f>
        <v/>
      </c>
      <c r="K104" s="7">
        <f>IF(COUNTA(A104:H104)=0,"",IF(OR(A104="",B104="",C104="",D104="",E104="",F104="",H104=""),"Conferir campos",IF(D104&lt;=C104,"Conferir horário",IF(OR(C104&lt;'Parâmetros'!$B$6,D104&gt;'Parâmetros'!$B$7),"Fora do horário",IF(H104="Cancelado","Não ocupa",IF(COUNTIFS($B$6:$B$105,B104,$E$6:$E$105,E104,$C$6:$C$105,"&lt;"&amp;D104,$D$6:$D$105,"&gt;"&amp;C104,$H$6:$H$105,"&lt;&gt;Cancelado")&gt;1,"Conferir sobreposição","OK"))))))</f>
        <v/>
      </c>
    </row>
    <row r="105">
      <c r="A105" s="15" t="n"/>
      <c r="B105" s="28" t="n"/>
      <c r="C105" s="29" t="n"/>
      <c r="D105" s="29" t="n"/>
      <c r="E105" s="15" t="n"/>
      <c r="F105" s="15" t="n"/>
      <c r="G105" s="15" t="n"/>
      <c r="H105" s="18" t="n"/>
      <c r="I105" s="31">
        <f>IF(OR(C105="",D105=""),"",IFERROR(IF(D105&gt;C105,(D105-C105)*24,""),""))</f>
        <v/>
      </c>
      <c r="J105" s="31">
        <f>IF(OR(A105="",B105="",E105="",F105="",I105="",H105=""),"",IF(H105="Cancelado",0,IF(OR(C105&lt;'Parâmetros'!$B$6,D105&gt;'Parâmetros'!$B$7),"",I105)))</f>
        <v/>
      </c>
      <c r="K105" s="5">
        <f>IF(COUNTA(A105:H105)=0,"",IF(OR(A105="",B105="",C105="",D105="",E105="",F105="",H105=""),"Conferir campos",IF(D105&lt;=C105,"Conferir horário",IF(OR(C105&lt;'Parâmetros'!$B$6,D105&gt;'Parâmetros'!$B$7),"Fora do horário",IF(H105="Cancelado","Não ocupa",IF(COUNTIFS($B$6:$B$105,B105,$E$6:$E$105,E105,$C$6:$C$105,"&lt;"&amp;D105,$D$6:$D$105,"&gt;"&amp;C105,$H$6:$H$105,"&lt;&gt;Cancelado")&gt;1,"Conferir sobreposição","OK"))))))</f>
        <v/>
      </c>
    </row>
  </sheetData>
  <autoFilter ref="A5:K105"/>
  <mergeCells count="1">
    <mergeCell ref="A1:K1"/>
  </mergeCells>
  <conditionalFormatting sqref="K6:K105">
    <cfRule type="expression" priority="1" dxfId="1">
      <formula>OR(LEFT($K6,8)="Conferir",$K6="Fora do horário")</formula>
    </cfRule>
    <cfRule type="expression" priority="2" dxfId="0">
      <formula>$K6="OK"</formula>
    </cfRule>
  </conditionalFormatting>
  <dataValidations count="8">
    <dataValidation sqref="A6:A105" showDropDown="0" showInputMessage="0" showErrorMessage="1" allowBlank="0" errorTitle="ID repetido" error="Use um identificador único para cada registro." type="custom">
      <formula1>OR(A6="",COUNTIF($A$6:$A$105,A6)=1)</formula1>
    </dataValidation>
    <dataValidation sqref="B6:B105" showDropDown="0" showInputMessage="1" showErrorMessage="1" allowBlank="0" errorTitle="Data fora do período" error="Informe uma data dentro do período definido em Parâmetros." promptTitle="Data da ocupação" prompt="A data deve estar dentro do horizonte de análise." type="custom">
      <formula1>OR(B6="",AND(B6&gt;=INDIRECT("'Parâmetros'!$B$4"),B6&lt;=INDIRECT("'Parâmetros'!$B$5")))</formula1>
    </dataValidation>
    <dataValidation sqref="C6:C105" showDropDown="0" showInputMessage="0" showErrorMessage="1" allowBlank="0" errorTitle="Início inválido" error="Informe um horário de início dentro da jornada." type="custom">
      <formula1>OR(C6="",AND(C6&gt;=INDIRECT("'Parâmetros'!$B$6"),C6&lt;INDIRECT("'Parâmetros'!$B$7")))</formula1>
    </dataValidation>
    <dataValidation sqref="D6:D105" showDropDown="0" showInputMessage="0" showErrorMessage="1" allowBlank="0" errorTitle="Fim inválido" error="O fim deve ser posterior ao início e não ultrapassar o encerramento." type="custom">
      <formula1>OR(D6="",AND(C6&lt;&gt;"",D6&gt;C6,D6&lt;=INDIRECT("'Parâmetros'!$B$7")))</formula1>
    </dataValidation>
    <dataValidation sqref="E6:E105" showDropDown="0" showInputMessage="0" showErrorMessage="1" allowBlank="0" errorTitle="Cadeira não cadastrada" error="Selecione uma cadeira da lista de Parâmetros." type="list">
      <formula1>INDIRECT("'Parâmetros'!$E$4:$E$9")</formula1>
    </dataValidation>
    <dataValidation sqref="F6:F105" showDropDown="0" showInputMessage="0" showErrorMessage="1" allowBlank="0" errorTitle="Profissional não cadastrado" error="Selecione um profissional da lista de Parâmetros." type="list">
      <formula1>INDIRECT("'Parâmetros'!$F$4:$F$9")</formula1>
    </dataValidation>
    <dataValidation sqref="G6:G105" showDropDown="0" showInputMessage="0" showErrorMessage="1" allowBlank="0" errorTitle="Serviço não cadastrado" error="Selecione um serviço da lista de Parâmetros." type="list">
      <formula1>INDIRECT("'Parâmetros'!$G$4:$G$9")</formula1>
    </dataValidation>
    <dataValidation sqref="H6:H105" showDropDown="0" showInputMessage="0" showErrorMessage="1" allowBlank="0" errorTitle="Status inválido" error="Selecione um dos status disponíveis." type="list">
      <formula1>"Agendado,Confirmado,Concluído,Cancelado"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43" customWidth="1" min="3" max="3"/>
    <col width="19" customWidth="1" min="4" max="4"/>
    <col width="17" customWidth="1" min="5" max="5"/>
    <col width="31" customWidth="1" min="6" max="6"/>
    <col width="20" customWidth="1" min="7" max="7"/>
  </cols>
  <sheetData>
    <row r="1" ht="28" customHeight="1">
      <c r="A1" s="1" t="inlineStr">
        <is>
          <t>Parâmetros da ocupação</t>
        </is>
      </c>
    </row>
    <row r="2" ht="32" customHeight="1">
      <c r="A2" s="13" t="inlineStr">
        <is>
          <t>Ajuste o período, a jornada e as listas em rosa. Os status são estáveis para preservar os cálculos.</t>
        </is>
      </c>
    </row>
    <row r="3" ht="24" customHeight="1">
      <c r="A3" s="4" t="inlineStr">
        <is>
          <t>Premissa</t>
        </is>
      </c>
      <c r="B3" s="4" t="inlineStr">
        <is>
          <t>Valor</t>
        </is>
      </c>
      <c r="C3" s="4" t="inlineStr">
        <is>
          <t>Orientação</t>
        </is>
      </c>
      <c r="D3" s="4" t="inlineStr">
        <is>
          <t>Status estáveis</t>
        </is>
      </c>
      <c r="E3" s="4" t="inlineStr">
        <is>
          <t>Cadeiras</t>
        </is>
      </c>
      <c r="F3" s="4" t="inlineStr">
        <is>
          <t>Profissionais fictícios</t>
        </is>
      </c>
      <c r="G3" s="4" t="inlineStr">
        <is>
          <t>Serviços</t>
        </is>
      </c>
    </row>
    <row r="4">
      <c r="A4" s="7" t="inlineStr">
        <is>
          <t>Início do período</t>
        </is>
      </c>
      <c r="B4" s="32" t="n">
        <v>46272</v>
      </c>
      <c r="C4" s="7" t="inlineStr">
        <is>
          <t>Primeiro dia considerado nos indicadores.</t>
        </is>
      </c>
      <c r="D4" s="7" t="inlineStr">
        <is>
          <t>Agendado</t>
        </is>
      </c>
      <c r="E4" s="15" t="inlineStr">
        <is>
          <t>Cadeira 01</t>
        </is>
      </c>
      <c r="F4" s="15" t="inlineStr">
        <is>
          <t>Profissional A — fictício</t>
        </is>
      </c>
      <c r="G4" s="15" t="inlineStr">
        <is>
          <t>Corte</t>
        </is>
      </c>
    </row>
    <row r="5">
      <c r="A5" s="5" t="inlineStr">
        <is>
          <t>Fim do período</t>
        </is>
      </c>
      <c r="B5" s="32" t="n">
        <v>46278</v>
      </c>
      <c r="C5" s="5" t="inlineStr">
        <is>
          <t>Último dia considerado nos indicadores.</t>
        </is>
      </c>
      <c r="D5" s="5" t="inlineStr">
        <is>
          <t>Confirmado</t>
        </is>
      </c>
      <c r="E5" s="15" t="inlineStr">
        <is>
          <t>Cadeira 02</t>
        </is>
      </c>
      <c r="F5" s="15" t="inlineStr">
        <is>
          <t>Profissional B — fictício</t>
        </is>
      </c>
      <c r="G5" s="15" t="inlineStr">
        <is>
          <t>Escova</t>
        </is>
      </c>
    </row>
    <row r="6">
      <c r="A6" s="7" t="inlineStr">
        <is>
          <t>Abertura</t>
        </is>
      </c>
      <c r="B6" s="33" t="n">
        <v>0.3333333333333333</v>
      </c>
      <c r="C6" s="7" t="inlineStr">
        <is>
          <t>Primeiro horário disponível da jornada.</t>
        </is>
      </c>
      <c r="D6" s="7" t="inlineStr">
        <is>
          <t>Concluído</t>
        </is>
      </c>
      <c r="E6" s="15" t="inlineStr">
        <is>
          <t>Cadeira 03</t>
        </is>
      </c>
      <c r="F6" s="15" t="inlineStr">
        <is>
          <t>Profissional C — fictício</t>
        </is>
      </c>
      <c r="G6" s="15" t="inlineStr">
        <is>
          <t>Manicure</t>
        </is>
      </c>
    </row>
    <row r="7">
      <c r="A7" s="5" t="inlineStr">
        <is>
          <t>Encerramento</t>
        </is>
      </c>
      <c r="B7" s="33" t="n">
        <v>0.7916666666666666</v>
      </c>
      <c r="C7" s="5" t="inlineStr">
        <is>
          <t>Último horário disponível da jornada.</t>
        </is>
      </c>
      <c r="D7" s="5" t="inlineStr">
        <is>
          <t>Cancelado</t>
        </is>
      </c>
      <c r="E7" s="15" t="inlineStr">
        <is>
          <t>Cadeira 04</t>
        </is>
      </c>
      <c r="F7" s="15" t="inlineStr">
        <is>
          <t>Profissional D — fictício</t>
        </is>
      </c>
      <c r="G7" s="15" t="inlineStr">
        <is>
          <t>Coloração</t>
        </is>
      </c>
    </row>
    <row r="8">
      <c r="A8" s="7" t="inlineStr">
        <is>
          <t>Dias abertos no período</t>
        </is>
      </c>
      <c r="B8" s="23" t="n">
        <v>6</v>
      </c>
      <c r="C8" s="7" t="inlineStr">
        <is>
          <t>Premissa ajustável para folgas, feriados e exceções.</t>
        </is>
      </c>
      <c r="D8" s="7" t="n"/>
      <c r="E8" s="15" t="inlineStr">
        <is>
          <t>Cadeira 05</t>
        </is>
      </c>
      <c r="F8" s="15" t="inlineStr">
        <is>
          <t>Profissional E — fictício</t>
        </is>
      </c>
      <c r="G8" s="15" t="inlineStr">
        <is>
          <t>Barba</t>
        </is>
      </c>
    </row>
    <row r="9">
      <c r="D9" s="5" t="n"/>
      <c r="E9" s="15" t="inlineStr">
        <is>
          <t>Cadeira 06</t>
        </is>
      </c>
      <c r="F9" s="15" t="inlineStr">
        <is>
          <t>Profissional F — fictício</t>
        </is>
      </c>
      <c r="G9" s="15" t="inlineStr">
        <is>
          <t>Sobrancelhas</t>
        </is>
      </c>
    </row>
  </sheetData>
  <mergeCells count="1">
    <mergeCell ref="A1:G1"/>
  </mergeCells>
  <dataValidations count="5">
    <dataValidation sqref="B4" showDropDown="0" showInputMessage="1" showErrorMessage="1" allowBlank="0" errorTitle="Data inválida" error="Informe uma data dentro do intervalo aceito." promptTitle="Início do período" prompt="Informe a primeira data do horizonte de análise." type="date" operator="between">
      <formula1>DATE(YEAR(TODAY())-1,1,1)</formula1>
      <formula2>DATE(YEAR(TODAY())+2,12,31)</formula2>
    </dataValidation>
    <dataValidation sqref="B5" showDropDown="0" showInputMessage="0" showErrorMessage="1" allowBlank="0" errorTitle="Fim do período inválido" error="A data final deve ser igual ou posterior à data inicial." type="custom">
      <formula1>AND(ISNUMBER(B5),B5&gt;=B4,B5&lt;=DATE(YEAR(TODAY())+2,12,31))</formula1>
    </dataValidation>
    <dataValidation sqref="B6" showDropDown="0" showInputMessage="0" showErrorMessage="1" allowBlank="0" errorTitle="Horário inválido" error="Informe um horário válido para a abertura." type="time" operator="between">
      <formula1>0</formula1>
      <formula2>1</formula2>
    </dataValidation>
    <dataValidation sqref="B7" showDropDown="0" showInputMessage="0" showErrorMessage="1" allowBlank="0" errorTitle="Encerramento inválido" error="O encerramento deve ser posterior à abertura." type="custom">
      <formula1>AND(ISNUMBER(B7),B7&gt;B6,B7&lt;=1)</formula1>
    </dataValidation>
    <dataValidation sqref="B8" showDropDown="0" showInputMessage="0" showErrorMessage="1" allowBlank="0" errorTitle="Quantidade inválida" error="Informe de 1 a 366 dias abertos." type="whole" operator="between">
      <formula1>1</formula1>
      <formula2>366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Modelo operacional fictício</dc:creator>
  <dc:title xmlns:dc="http://purl.org/dc/elements/1.1/">Ocupação de cadeiras de salão em Excel</dc:title>
  <dc:subject xmlns:dc="http://purl.org/dc/elements/1.1/">Uso e ociosidade de cadeiras por horário e profissional</dc:subject>
  <dcterms:created xmlns:dcterms="http://purl.org/dc/terms/" xmlns:xsi="http://www.w3.org/2001/XMLSchema-instance" xsi:type="dcterms:W3CDTF">2026-09-09T11:15:29Z</dcterms:created>
  <dcterms:modified xmlns:dcterms="http://purl.org/dc/terms/" xmlns:xsi="http://www.w3.org/2001/XMLSchema-instance" xsi:type="dcterms:W3CDTF">2026-09-09T11:15:29+00:00Z</dcterms:modified>
</cp:coreProperties>
</file>